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753" activeTab="8"/>
  </bookViews>
  <sheets>
    <sheet name="Mandible-Distance" sheetId="1" r:id="rId1"/>
    <sheet name="Mandible-Pitch" sheetId="2" r:id="rId2"/>
    <sheet name="Mandible-Roll" sheetId="3" r:id="rId3"/>
    <sheet name="Maxilla-Distance" sheetId="4" r:id="rId4"/>
    <sheet name="Maxilla-Pitch" sheetId="5" r:id="rId5"/>
    <sheet name="Maxilla-Roll" sheetId="6" r:id="rId6"/>
    <sheet name="TrackerRegistration" sheetId="7" r:id="rId7"/>
    <sheet name="ImageRegistration" sheetId="9" r:id="rId8"/>
    <sheet name="MaxillaMandible" sheetId="8" r:id="rId9"/>
  </sheets>
  <externalReferences>
    <externalReference r:id="rId10"/>
  </externalReferences>
  <calcPr calcId="145621"/>
</workbook>
</file>

<file path=xl/calcChain.xml><?xml version="1.0" encoding="utf-8"?>
<calcChain xmlns="http://schemas.openxmlformats.org/spreadsheetml/2006/main">
  <c r="C35" i="9" l="1"/>
  <c r="C17" i="9"/>
  <c r="L17" i="9"/>
  <c r="C34" i="9"/>
  <c r="C33" i="9"/>
  <c r="C32" i="9"/>
  <c r="C31" i="9"/>
  <c r="B25" i="7"/>
  <c r="B24" i="7"/>
  <c r="B23" i="7"/>
  <c r="L16" i="9"/>
  <c r="C16" i="9"/>
  <c r="L15" i="9"/>
  <c r="C15" i="9"/>
  <c r="L14" i="9"/>
  <c r="C14" i="9"/>
  <c r="L13" i="9"/>
  <c r="C13" i="9"/>
  <c r="E46" i="6" l="1"/>
  <c r="C46" i="6"/>
  <c r="E45" i="6"/>
  <c r="C45" i="6"/>
  <c r="E46" i="5"/>
  <c r="C46" i="5"/>
  <c r="E45" i="5"/>
  <c r="C45" i="5"/>
  <c r="E46" i="4"/>
  <c r="E45" i="4"/>
  <c r="C45" i="4"/>
  <c r="C46" i="4"/>
  <c r="I30" i="3"/>
  <c r="C30" i="3"/>
  <c r="I29" i="3"/>
  <c r="C29" i="3"/>
  <c r="I30" i="2"/>
  <c r="C30" i="2"/>
  <c r="I29" i="2"/>
  <c r="C29" i="2"/>
  <c r="I30" i="1"/>
  <c r="C30" i="1"/>
  <c r="I29" i="1"/>
  <c r="C29" i="1"/>
  <c r="E47" i="6" l="1"/>
  <c r="C47" i="6"/>
  <c r="E47" i="5"/>
  <c r="C47" i="5"/>
  <c r="E47" i="4"/>
  <c r="C47" i="4"/>
  <c r="I31" i="3"/>
  <c r="C31" i="3"/>
  <c r="I31" i="2"/>
  <c r="C31" i="2"/>
  <c r="I31" i="1"/>
  <c r="C31" i="1"/>
  <c r="J11" i="7" l="1"/>
  <c r="B11" i="7"/>
  <c r="J10" i="7"/>
  <c r="J9" i="7"/>
  <c r="B10" i="7"/>
  <c r="B9" i="7"/>
  <c r="E43" i="6"/>
  <c r="E44" i="6" s="1"/>
  <c r="C43" i="6"/>
  <c r="C44" i="6" s="1"/>
  <c r="E43" i="5"/>
  <c r="E44" i="5" s="1"/>
  <c r="C43" i="5"/>
  <c r="C44" i="5" s="1"/>
  <c r="E44" i="4"/>
  <c r="C44" i="4"/>
  <c r="E43" i="4"/>
  <c r="C43" i="4"/>
  <c r="I28" i="3"/>
  <c r="C28" i="3"/>
  <c r="I27" i="3"/>
  <c r="C27" i="3"/>
  <c r="I28" i="2"/>
  <c r="C28" i="2"/>
  <c r="I27" i="2"/>
  <c r="C27" i="2"/>
  <c r="I28" i="1"/>
  <c r="C28" i="1"/>
  <c r="I27" i="1"/>
  <c r="C27" i="1"/>
</calcChain>
</file>

<file path=xl/sharedStrings.xml><?xml version="1.0" encoding="utf-8"?>
<sst xmlns="http://schemas.openxmlformats.org/spreadsheetml/2006/main" count="549" uniqueCount="50">
  <si>
    <t>Unguided</t>
  </si>
  <si>
    <t>Guided</t>
  </si>
  <si>
    <t>Bone1</t>
  </si>
  <si>
    <t>Bone2</t>
  </si>
  <si>
    <t>Cut1</t>
  </si>
  <si>
    <t>Cut2</t>
  </si>
  <si>
    <t>Cut3</t>
  </si>
  <si>
    <t>Cut4</t>
  </si>
  <si>
    <t>Cut5</t>
  </si>
  <si>
    <t>Cut6</t>
  </si>
  <si>
    <t>Cut7</t>
  </si>
  <si>
    <t>Cut8</t>
  </si>
  <si>
    <t>Cut9</t>
  </si>
  <si>
    <t>Cut10</t>
  </si>
  <si>
    <t>Units: Deg</t>
  </si>
  <si>
    <t>Units: mm</t>
  </si>
  <si>
    <t>Cut1Marg</t>
  </si>
  <si>
    <t>Cut2Marg</t>
  </si>
  <si>
    <t>Cut4Ant</t>
  </si>
  <si>
    <t>Cut5Ant</t>
  </si>
  <si>
    <t>Cut6Post</t>
  </si>
  <si>
    <t>Cut7Post</t>
  </si>
  <si>
    <t>Bone3</t>
  </si>
  <si>
    <t>Bone4</t>
  </si>
  <si>
    <t>Bone5</t>
  </si>
  <si>
    <t>Bone6</t>
  </si>
  <si>
    <t>Median</t>
  </si>
  <si>
    <t>IQR</t>
  </si>
  <si>
    <t>p (ranksum)</t>
  </si>
  <si>
    <t>Mandible</t>
  </si>
  <si>
    <t>Maxilla</t>
  </si>
  <si>
    <t>Fiducial Registration Error (mm) - From each guided session</t>
  </si>
  <si>
    <t>Registrations</t>
  </si>
  <si>
    <t>Fiducials</t>
  </si>
  <si>
    <t>p</t>
  </si>
  <si>
    <t>Distance (mm)</t>
  </si>
  <si>
    <t>Pitch (Deg)</t>
  </si>
  <si>
    <t>Roll (Deg)</t>
  </si>
  <si>
    <t>Fellow</t>
  </si>
  <si>
    <t>Staff</t>
  </si>
  <si>
    <t>Overall</t>
  </si>
  <si>
    <t xml:space="preserve">Fellow </t>
  </si>
  <si>
    <t>Q1</t>
  </si>
  <si>
    <t>Q3</t>
  </si>
  <si>
    <t>Fiducial Registration Error (mm) - Image-to-Image Registration</t>
  </si>
  <si>
    <t>Combined (Mandible + Maxilla)</t>
  </si>
  <si>
    <t>Fellow #1</t>
  </si>
  <si>
    <t>Fellow #2</t>
  </si>
  <si>
    <t>Staff #1</t>
  </si>
  <si>
    <t>Staff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</si>
</sst>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CC6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7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 applyAlignment="1">
      <alignment horizontal="right"/>
    </xf>
    <xf numFmtId="2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4" xfId="0" applyBorder="1"/>
    <xf numFmtId="0" fontId="3" fillId="2" borderId="0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0" borderId="4" xfId="0" applyFont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/>
    <xf numFmtId="0" fontId="3" fillId="4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9" fontId="2" fillId="0" borderId="0" xfId="0" applyNumberFormat="1" applyFont="1" applyBorder="1" applyAlignment="1">
      <alignment horizontal="right"/>
    </xf>
    <xf numFmtId="9" fontId="3" fillId="0" borderId="4" xfId="0" applyNumberFormat="1" applyFont="1" applyBorder="1" applyAlignment="1">
      <alignment horizontal="left"/>
    </xf>
    <xf numFmtId="164" fontId="0" fillId="0" borderId="5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/>
    <xf numFmtId="164" fontId="0" fillId="0" borderId="0" xfId="0" applyNumberFormat="1" applyBorder="1" applyAlignment="1">
      <alignment horizontal="center"/>
    </xf>
    <xf numFmtId="0" fontId="3" fillId="0" borderId="0" xfId="0" applyFont="1" applyAlignment="1">
      <alignment vertic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1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11" fontId="0" fillId="0" borderId="0" xfId="0" applyNumberFormat="1" applyBorder="1" applyAlignment="1">
      <alignment horizontal="center"/>
    </xf>
    <xf numFmtId="11" fontId="0" fillId="0" borderId="5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1" fontId="0" fillId="0" borderId="7" xfId="0" applyNumberFormat="1" applyBorder="1" applyAlignment="1">
      <alignment horizontal="center"/>
    </xf>
    <xf numFmtId="11" fontId="0" fillId="0" borderId="8" xfId="0" applyNumberForma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CC66"/>
      <color rgb="FFCCFFCC"/>
      <color rgb="FF0066FF"/>
      <color rgb="FFFFFFFF"/>
      <color rgb="FFCCECFF"/>
      <color rgb="FFFFFFCC"/>
      <color rgb="FF99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lym\Desktop\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3">
          <cell r="J33">
            <v>3.0554537965268049</v>
          </cell>
          <cell r="K33">
            <v>1.1458505591617052</v>
          </cell>
        </row>
        <row r="34">
          <cell r="J34">
            <v>8.0372758460505906</v>
          </cell>
          <cell r="K34">
            <v>0.40993649547028854</v>
          </cell>
        </row>
        <row r="35">
          <cell r="J35">
            <v>3.1873215161008099</v>
          </cell>
          <cell r="K35">
            <v>0.68227860286590802</v>
          </cell>
        </row>
        <row r="36">
          <cell r="J36">
            <v>4.1981286761914198</v>
          </cell>
          <cell r="K36">
            <v>1.7761465146075099</v>
          </cell>
        </row>
        <row r="37">
          <cell r="J37">
            <v>2.5784331166159249</v>
          </cell>
          <cell r="K37">
            <v>1.598257755621475</v>
          </cell>
        </row>
        <row r="38">
          <cell r="J38">
            <v>2.0000509716650301</v>
          </cell>
          <cell r="K38">
            <v>1.7024267954826748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4.25" x14ac:dyDescent="0.2"/>
  <cols>
    <col min="1" max="1" width="5.85546875" style="17" customWidth="1"/>
    <col min="2" max="2" width="11.7109375" style="17" customWidth="1"/>
    <col min="3" max="3" width="9.140625" style="17" customWidth="1"/>
    <col min="4" max="16384" width="9.140625" style="17"/>
  </cols>
  <sheetData>
    <row r="1" spans="1:14" ht="15" x14ac:dyDescent="0.25">
      <c r="A1" s="17" t="s">
        <v>15</v>
      </c>
      <c r="C1" s="65" t="s">
        <v>0</v>
      </c>
      <c r="D1" s="56"/>
      <c r="E1" s="56"/>
      <c r="F1" s="56"/>
      <c r="G1" s="56"/>
      <c r="H1" s="66"/>
      <c r="I1" s="62" t="s">
        <v>1</v>
      </c>
      <c r="J1" s="63"/>
      <c r="K1" s="63"/>
      <c r="L1" s="63"/>
      <c r="M1" s="63"/>
      <c r="N1" s="64"/>
    </row>
    <row r="2" spans="1:14" ht="15" x14ac:dyDescent="0.25">
      <c r="A2" s="18"/>
      <c r="B2" s="19"/>
      <c r="C2" s="20" t="s">
        <v>2</v>
      </c>
      <c r="D2" s="21" t="s">
        <v>3</v>
      </c>
      <c r="E2" s="21" t="s">
        <v>22</v>
      </c>
      <c r="F2" s="21" t="s">
        <v>23</v>
      </c>
      <c r="G2" s="21" t="s">
        <v>24</v>
      </c>
      <c r="H2" s="22" t="s">
        <v>25</v>
      </c>
      <c r="I2" s="20" t="s">
        <v>2</v>
      </c>
      <c r="J2" s="21" t="s">
        <v>3</v>
      </c>
      <c r="K2" s="21" t="s">
        <v>22</v>
      </c>
      <c r="L2" s="21" t="s">
        <v>23</v>
      </c>
      <c r="M2" s="21" t="s">
        <v>24</v>
      </c>
      <c r="N2" s="22" t="s">
        <v>25</v>
      </c>
    </row>
    <row r="3" spans="1:14" ht="15" x14ac:dyDescent="0.25">
      <c r="A3" s="59" t="s">
        <v>46</v>
      </c>
      <c r="B3" s="15" t="s">
        <v>16</v>
      </c>
      <c r="C3" s="5">
        <v>3.2904421727262201</v>
      </c>
      <c r="D3" s="6">
        <v>2.4570354274895001</v>
      </c>
      <c r="E3" s="6">
        <v>4.4900060547291298</v>
      </c>
      <c r="F3" s="6">
        <v>2.9239207278264798</v>
      </c>
      <c r="G3" s="6">
        <v>4.6267783013914299</v>
      </c>
      <c r="H3" s="7">
        <v>6.3832075344685704</v>
      </c>
      <c r="I3" s="5">
        <v>2.0190475785163802</v>
      </c>
      <c r="J3" s="6">
        <v>1.4742279335375601</v>
      </c>
      <c r="K3" s="6">
        <v>0.69987522149639703</v>
      </c>
      <c r="L3" s="6">
        <v>0.33054240449639399</v>
      </c>
      <c r="M3" s="6">
        <v>1.1631539733210301</v>
      </c>
      <c r="N3" s="7">
        <v>0.21056472234465001</v>
      </c>
    </row>
    <row r="4" spans="1:14" ht="15" x14ac:dyDescent="0.25">
      <c r="A4" s="59"/>
      <c r="B4" s="15" t="s">
        <v>17</v>
      </c>
      <c r="C4" s="5">
        <v>0.56084808119366603</v>
      </c>
      <c r="D4" s="6">
        <v>6.8431537136330904</v>
      </c>
      <c r="E4" s="6">
        <v>5.0428648015946296</v>
      </c>
      <c r="F4" s="6">
        <v>13.1302722822735</v>
      </c>
      <c r="G4" s="6">
        <v>9.5797452935833096</v>
      </c>
      <c r="H4" s="7">
        <v>4.2913914445613903</v>
      </c>
      <c r="I4" s="5">
        <v>0.83768472233771896</v>
      </c>
      <c r="J4" s="6">
        <v>1.75895191187601</v>
      </c>
      <c r="K4" s="6">
        <v>0.264721241412746</v>
      </c>
      <c r="L4" s="6">
        <v>0.27603673640055698</v>
      </c>
      <c r="M4" s="6">
        <v>0.32934924129495502</v>
      </c>
      <c r="N4" s="7">
        <v>0.49052374964562201</v>
      </c>
    </row>
    <row r="5" spans="1:14" ht="15" x14ac:dyDescent="0.25">
      <c r="A5" s="59"/>
      <c r="B5" s="15" t="s">
        <v>18</v>
      </c>
      <c r="C5" s="5">
        <v>2.6206597657376198</v>
      </c>
      <c r="D5" s="6">
        <v>2.3491659245910901</v>
      </c>
      <c r="E5" s="6">
        <v>4.7086429109327099</v>
      </c>
      <c r="F5" s="6">
        <v>6.2916046150749896</v>
      </c>
      <c r="G5" s="6">
        <v>7.05619102201688</v>
      </c>
      <c r="H5" s="7">
        <v>4.0022733020350403</v>
      </c>
      <c r="I5" s="5">
        <v>1.41802831593914</v>
      </c>
      <c r="J5" s="6">
        <v>0.66607032503775798</v>
      </c>
      <c r="K5" s="6">
        <v>0.63121520336509296</v>
      </c>
      <c r="L5" s="6">
        <v>0.48551989485170899</v>
      </c>
      <c r="M5" s="6">
        <v>0.206279989204843</v>
      </c>
      <c r="N5" s="7">
        <v>0.47345176349101797</v>
      </c>
    </row>
    <row r="6" spans="1:14" ht="15" x14ac:dyDescent="0.25">
      <c r="A6" s="59"/>
      <c r="B6" s="15" t="s">
        <v>19</v>
      </c>
      <c r="C6" s="5">
        <v>1.8448728917364901</v>
      </c>
      <c r="D6" s="6">
        <v>2.1057034298578801</v>
      </c>
      <c r="E6" s="6">
        <v>3.93405901302827</v>
      </c>
      <c r="F6" s="6">
        <v>2.2225337499051299</v>
      </c>
      <c r="G6" s="6">
        <v>4.5153588323277498</v>
      </c>
      <c r="H6" s="7">
        <v>1.0837857529670401</v>
      </c>
      <c r="I6" s="5">
        <v>2.9191354313710098</v>
      </c>
      <c r="J6" s="6">
        <v>2.7237199718606502</v>
      </c>
      <c r="K6" s="6">
        <v>1.87104209943325</v>
      </c>
      <c r="L6" s="6">
        <v>2.4523614464559098</v>
      </c>
      <c r="M6" s="6">
        <v>2.0762765305279398</v>
      </c>
      <c r="N6" s="7">
        <v>0.92150025483730402</v>
      </c>
    </row>
    <row r="7" spans="1:14" ht="15" x14ac:dyDescent="0.25">
      <c r="A7" s="59"/>
      <c r="B7" s="15" t="s">
        <v>20</v>
      </c>
      <c r="C7" s="5">
        <v>2.6309095054409801</v>
      </c>
      <c r="D7" s="6">
        <v>3.5403990129907101</v>
      </c>
      <c r="E7" s="6">
        <v>2.6212720288428999</v>
      </c>
      <c r="F7" s="6">
        <v>0.41221994577759102</v>
      </c>
      <c r="G7" s="6">
        <v>6.3566435946578697</v>
      </c>
      <c r="H7" s="7">
        <v>1.2168306837564999</v>
      </c>
      <c r="I7" s="5">
        <v>2.0489463285114602</v>
      </c>
      <c r="J7" s="6">
        <v>1.2451854906249</v>
      </c>
      <c r="K7" s="6">
        <v>2.7555423145464002</v>
      </c>
      <c r="L7" s="6">
        <v>1.73693366806365</v>
      </c>
      <c r="M7" s="6">
        <v>1.35057076080961</v>
      </c>
      <c r="N7" s="7">
        <v>1.2468649443587301</v>
      </c>
    </row>
    <row r="8" spans="1:14" ht="15" x14ac:dyDescent="0.25">
      <c r="A8" s="60"/>
      <c r="B8" s="16" t="s">
        <v>21</v>
      </c>
      <c r="C8" s="8">
        <v>1.8666061496758599</v>
      </c>
      <c r="D8" s="9">
        <v>0.75971566874232799</v>
      </c>
      <c r="E8" s="9">
        <v>1.22592799896285</v>
      </c>
      <c r="F8" s="9">
        <v>2.6142174849094699</v>
      </c>
      <c r="G8" s="9">
        <v>0.57603168083495504</v>
      </c>
      <c r="H8" s="10">
        <v>3.0891045449973502</v>
      </c>
      <c r="I8" s="8">
        <v>1.61442065075956</v>
      </c>
      <c r="J8" s="9">
        <v>1.7904329402057899</v>
      </c>
      <c r="K8" s="9">
        <v>2.7256639020617</v>
      </c>
      <c r="L8" s="9">
        <v>2.0899278645922199</v>
      </c>
      <c r="M8" s="9">
        <v>1.3427007658988701</v>
      </c>
      <c r="N8" s="10">
        <v>1.59074965826977</v>
      </c>
    </row>
    <row r="9" spans="1:14" ht="15" x14ac:dyDescent="0.25">
      <c r="A9" s="61" t="s">
        <v>47</v>
      </c>
      <c r="B9" s="14" t="s">
        <v>16</v>
      </c>
      <c r="C9" s="2">
        <v>2.0787880419456499</v>
      </c>
      <c r="D9" s="3">
        <v>2.34258540505708</v>
      </c>
      <c r="E9" s="3">
        <v>1.3810701355527599</v>
      </c>
      <c r="F9" s="3">
        <v>1.9693422957309701</v>
      </c>
      <c r="G9" s="3">
        <v>3.18698686522713</v>
      </c>
      <c r="H9" s="4">
        <v>3.8087072344736002</v>
      </c>
      <c r="I9" s="2">
        <v>1.1285471450023801</v>
      </c>
      <c r="J9" s="3">
        <v>0.61128452220317797</v>
      </c>
      <c r="K9" s="3">
        <v>1.5171390084411001</v>
      </c>
      <c r="L9" s="3">
        <v>1.6217791402124599</v>
      </c>
      <c r="M9" s="3">
        <v>1.52963747649314</v>
      </c>
      <c r="N9" s="4">
        <v>0.42753033622832898</v>
      </c>
    </row>
    <row r="10" spans="1:14" ht="15" x14ac:dyDescent="0.25">
      <c r="A10" s="59"/>
      <c r="B10" s="15" t="s">
        <v>17</v>
      </c>
      <c r="C10" s="5">
        <v>5.1517180543635996</v>
      </c>
      <c r="D10" s="6">
        <v>8.3243034196100396</v>
      </c>
      <c r="E10" s="6">
        <v>7.7502482724911399</v>
      </c>
      <c r="F10" s="6">
        <v>8.3635700664979797</v>
      </c>
      <c r="G10" s="6">
        <v>10.4848211465931</v>
      </c>
      <c r="H10" s="7">
        <v>8.5903065556581009</v>
      </c>
      <c r="I10" s="5">
        <v>0.32740633594429702</v>
      </c>
      <c r="J10" s="6">
        <v>0.95277318948415402</v>
      </c>
      <c r="K10" s="6">
        <v>0.89934047022091901</v>
      </c>
      <c r="L10" s="6">
        <v>2.2616929208969001</v>
      </c>
      <c r="M10" s="6">
        <v>0.14244455209159099</v>
      </c>
      <c r="N10" s="7">
        <v>0.28816421736297698</v>
      </c>
    </row>
    <row r="11" spans="1:14" ht="15" x14ac:dyDescent="0.25">
      <c r="A11" s="59"/>
      <c r="B11" s="15" t="s">
        <v>18</v>
      </c>
      <c r="C11" s="5">
        <v>1.79454932414265</v>
      </c>
      <c r="D11" s="6">
        <v>3.7493669790581698</v>
      </c>
      <c r="E11" s="6">
        <v>1.0609068031997499</v>
      </c>
      <c r="F11" s="6">
        <v>2.62527605314345</v>
      </c>
      <c r="G11" s="6">
        <v>4.5007646768424197</v>
      </c>
      <c r="H11" s="7">
        <v>0.95025209350647299</v>
      </c>
      <c r="I11" s="5">
        <v>1.20850712279661</v>
      </c>
      <c r="J11" s="6">
        <v>0.77959532574226897</v>
      </c>
      <c r="K11" s="6">
        <v>2.7272893489792902</v>
      </c>
      <c r="L11" s="6">
        <v>3.9773906922553999</v>
      </c>
      <c r="M11" s="6">
        <v>0.69848688069405795</v>
      </c>
      <c r="N11" s="7">
        <v>0.18634528500479899</v>
      </c>
    </row>
    <row r="12" spans="1:14" ht="15" x14ac:dyDescent="0.25">
      <c r="A12" s="59"/>
      <c r="B12" s="15" t="s">
        <v>19</v>
      </c>
      <c r="C12" s="5">
        <v>5.82794898652506</v>
      </c>
      <c r="D12" s="6">
        <v>5.1520902736892404</v>
      </c>
      <c r="E12" s="6">
        <v>4.4621983393545701</v>
      </c>
      <c r="F12" s="6">
        <v>3.68820185642487</v>
      </c>
      <c r="G12" s="6">
        <v>4.6144251978163</v>
      </c>
      <c r="H12" s="7">
        <v>5.6458696102648398</v>
      </c>
      <c r="I12" s="5">
        <v>1.24825762632304</v>
      </c>
      <c r="J12" s="6">
        <v>1.4526555735259099</v>
      </c>
      <c r="K12" s="6">
        <v>1.54811103846812</v>
      </c>
      <c r="L12" s="6">
        <v>2.3717491880341601</v>
      </c>
      <c r="M12" s="6">
        <v>1.6812509297817699</v>
      </c>
      <c r="N12" s="7">
        <v>1.54817168598316</v>
      </c>
    </row>
    <row r="13" spans="1:14" ht="15" x14ac:dyDescent="0.25">
      <c r="A13" s="59"/>
      <c r="B13" s="15" t="s">
        <v>20</v>
      </c>
      <c r="C13" s="5">
        <v>5.6607990706033897</v>
      </c>
      <c r="D13" s="6">
        <v>2.5355942043889499</v>
      </c>
      <c r="E13" s="6">
        <v>1.26349279012295</v>
      </c>
      <c r="F13" s="6">
        <v>3.4231883551306601</v>
      </c>
      <c r="G13" s="6">
        <v>0.99785045658776195</v>
      </c>
      <c r="H13" s="7">
        <v>1.03074268212597</v>
      </c>
      <c r="I13" s="5">
        <v>1.6192930546132001</v>
      </c>
      <c r="J13" s="6">
        <v>1.5515463678916199</v>
      </c>
      <c r="K13" s="6">
        <v>0.31145621652778499</v>
      </c>
      <c r="L13" s="6">
        <v>2.3553494143138698</v>
      </c>
      <c r="M13" s="6">
        <v>3.0058155021877102</v>
      </c>
      <c r="N13" s="7">
        <v>1.5772224566297499</v>
      </c>
    </row>
    <row r="14" spans="1:14" ht="15" x14ac:dyDescent="0.25">
      <c r="A14" s="60"/>
      <c r="B14" s="16" t="s">
        <v>21</v>
      </c>
      <c r="C14" s="8">
        <v>1.2638302130888599</v>
      </c>
      <c r="D14" s="9">
        <v>5.6558340364472404</v>
      </c>
      <c r="E14" s="9">
        <v>1.5065598640387901</v>
      </c>
      <c r="F14" s="9">
        <v>2.4268640496056899</v>
      </c>
      <c r="G14" s="9">
        <v>2.1334957936542001</v>
      </c>
      <c r="H14" s="10">
        <v>2.2402670267265701</v>
      </c>
      <c r="I14" s="8">
        <v>1.2720539530312001</v>
      </c>
      <c r="J14" s="9">
        <v>2.6812900772860102</v>
      </c>
      <c r="K14" s="9">
        <v>0.66278752007461395</v>
      </c>
      <c r="L14" s="9">
        <v>2.2249123370014701</v>
      </c>
      <c r="M14" s="9">
        <v>2.9003232952094802</v>
      </c>
      <c r="N14" s="10">
        <v>0.86239727825937595</v>
      </c>
    </row>
    <row r="15" spans="1:14" ht="15" x14ac:dyDescent="0.25">
      <c r="A15" s="59" t="s">
        <v>48</v>
      </c>
      <c r="B15" s="15" t="s">
        <v>16</v>
      </c>
      <c r="C15" s="5">
        <v>0.49421197311753701</v>
      </c>
      <c r="D15" s="6">
        <v>0.79478379672958999</v>
      </c>
      <c r="E15" s="6">
        <v>1.0699894643705801</v>
      </c>
      <c r="F15" s="6">
        <v>1.0699894643705801</v>
      </c>
      <c r="G15" s="6">
        <v>1.0699894643705801</v>
      </c>
      <c r="H15" s="7">
        <v>1.6457669556236301</v>
      </c>
      <c r="I15" s="5">
        <v>0.72343244761623204</v>
      </c>
      <c r="J15" s="6">
        <v>1.1008647556195701</v>
      </c>
      <c r="K15" s="6">
        <v>1.09162062454358</v>
      </c>
      <c r="L15" s="6">
        <v>0.44231594917671402</v>
      </c>
      <c r="M15" s="6">
        <v>0.37172108087436501</v>
      </c>
      <c r="N15" s="7">
        <v>1.56752017627333</v>
      </c>
    </row>
    <row r="16" spans="1:14" ht="15" x14ac:dyDescent="0.25">
      <c r="A16" s="59"/>
      <c r="B16" s="15" t="s">
        <v>17</v>
      </c>
      <c r="C16" s="5">
        <v>0.66182028531446901</v>
      </c>
      <c r="D16" s="6">
        <v>2.5778454788681202</v>
      </c>
      <c r="E16" s="6">
        <v>1.4792785288397501</v>
      </c>
      <c r="F16" s="6">
        <v>1.00239605683574</v>
      </c>
      <c r="G16" s="6">
        <v>3.8298738703033401</v>
      </c>
      <c r="H16" s="7">
        <v>2.7360872320366498</v>
      </c>
      <c r="I16" s="5">
        <v>0.44812235460961097</v>
      </c>
      <c r="J16" s="6">
        <v>1.2773994232444901</v>
      </c>
      <c r="K16" s="6">
        <v>0.43084064372011199</v>
      </c>
      <c r="L16" s="6">
        <v>0.87947138994771001</v>
      </c>
      <c r="M16" s="6">
        <v>1.7881855634853101</v>
      </c>
      <c r="N16" s="7">
        <v>0.16991012274356401</v>
      </c>
    </row>
    <row r="17" spans="1:14" ht="15" x14ac:dyDescent="0.25">
      <c r="A17" s="59"/>
      <c r="B17" s="15" t="s">
        <v>18</v>
      </c>
      <c r="C17" s="5">
        <v>4.7940719383530004</v>
      </c>
      <c r="D17" s="6">
        <v>0.53194285362539195</v>
      </c>
      <c r="E17" s="6">
        <v>1.1073318500101701</v>
      </c>
      <c r="F17" s="6">
        <v>2.1842645123750102</v>
      </c>
      <c r="G17" s="6">
        <v>3.41826050278602</v>
      </c>
      <c r="H17" s="7">
        <v>2.0424490672190401</v>
      </c>
      <c r="I17" s="5">
        <v>1.3195387632598401</v>
      </c>
      <c r="J17" s="6">
        <v>1.4815214053221599</v>
      </c>
      <c r="K17" s="6">
        <v>0.71356296874924396</v>
      </c>
      <c r="L17" s="6">
        <v>0.793548534497168</v>
      </c>
      <c r="M17" s="6">
        <v>2.5031389830554001</v>
      </c>
      <c r="N17" s="7">
        <v>0.67488339771204697</v>
      </c>
    </row>
    <row r="18" spans="1:14" ht="15" x14ac:dyDescent="0.25">
      <c r="A18" s="59"/>
      <c r="B18" s="15" t="s">
        <v>19</v>
      </c>
      <c r="C18" s="5">
        <v>0.68743031195429904</v>
      </c>
      <c r="D18" s="6">
        <v>1.6876217603401</v>
      </c>
      <c r="E18" s="6">
        <v>1.2977647218719499</v>
      </c>
      <c r="F18" s="6">
        <v>0.98185893085588005</v>
      </c>
      <c r="G18" s="6">
        <v>1.37500242374555</v>
      </c>
      <c r="H18" s="7">
        <v>3.8374814147967702</v>
      </c>
      <c r="I18" s="5">
        <v>0.88142106216693095</v>
      </c>
      <c r="J18" s="6">
        <v>0.54173252668890404</v>
      </c>
      <c r="K18" s="6">
        <v>2.2721690019169198</v>
      </c>
      <c r="L18" s="6">
        <v>1.85224334566257</v>
      </c>
      <c r="M18" s="6">
        <v>1.29048287931447</v>
      </c>
      <c r="N18" s="7">
        <v>1.699544696462</v>
      </c>
    </row>
    <row r="19" spans="1:14" ht="15" x14ac:dyDescent="0.25">
      <c r="A19" s="59"/>
      <c r="B19" s="15" t="s">
        <v>20</v>
      </c>
      <c r="C19" s="5">
        <v>1.1427291261394299</v>
      </c>
      <c r="D19" s="6">
        <v>2.73621572555468</v>
      </c>
      <c r="E19" s="6">
        <v>0.92251110949856197</v>
      </c>
      <c r="F19" s="6">
        <v>0.63143757173680604</v>
      </c>
      <c r="G19" s="6">
        <v>1.1918131912001799</v>
      </c>
      <c r="H19" s="7">
        <v>0.75381027894577202</v>
      </c>
      <c r="I19" s="5">
        <v>0.88692702781030697</v>
      </c>
      <c r="J19" s="6">
        <v>0.44816504826737402</v>
      </c>
      <c r="K19" s="6">
        <v>1.58136660290029</v>
      </c>
      <c r="L19" s="6">
        <v>2.8717697799734898</v>
      </c>
      <c r="M19" s="6">
        <v>0.69394135847703498</v>
      </c>
      <c r="N19" s="7">
        <v>2.00264296866369</v>
      </c>
    </row>
    <row r="20" spans="1:14" ht="15" x14ac:dyDescent="0.25">
      <c r="A20" s="60"/>
      <c r="B20" s="16" t="s">
        <v>21</v>
      </c>
      <c r="C20" s="8">
        <v>2.1220077762941201</v>
      </c>
      <c r="D20" s="9">
        <v>3.0036581040731098</v>
      </c>
      <c r="E20" s="9">
        <v>0.260855666155274</v>
      </c>
      <c r="F20" s="9">
        <v>0.53457873518061805</v>
      </c>
      <c r="G20" s="9">
        <v>2.2914512855488498</v>
      </c>
      <c r="H20" s="10">
        <v>0.44782597916247702</v>
      </c>
      <c r="I20" s="8">
        <v>0.89611701933129195</v>
      </c>
      <c r="J20" s="9">
        <v>0.60209158981476296</v>
      </c>
      <c r="K20" s="9">
        <v>1.6453782133703301</v>
      </c>
      <c r="L20" s="9">
        <v>0.36935599694197402</v>
      </c>
      <c r="M20" s="9">
        <v>0.93302784721354803</v>
      </c>
      <c r="N20" s="10">
        <v>0.45825412377938202</v>
      </c>
    </row>
    <row r="21" spans="1:14" ht="15" x14ac:dyDescent="0.25">
      <c r="A21" s="61" t="s">
        <v>49</v>
      </c>
      <c r="B21" s="23" t="s">
        <v>16</v>
      </c>
      <c r="C21" s="5">
        <v>3.8229420600255</v>
      </c>
      <c r="D21" s="6">
        <v>3.1206199358567699</v>
      </c>
      <c r="E21" s="6">
        <v>2.8986800228007401</v>
      </c>
      <c r="F21" s="6">
        <v>1.8785160875302001</v>
      </c>
      <c r="G21" s="6">
        <v>1.2882577528246599</v>
      </c>
      <c r="H21" s="7">
        <v>1.7695571035503601</v>
      </c>
      <c r="I21" s="5">
        <v>1.16335701968923</v>
      </c>
      <c r="J21" s="6">
        <v>1.09696603238575</v>
      </c>
      <c r="K21" s="6">
        <v>1.55383100325832</v>
      </c>
      <c r="L21" s="6">
        <v>0.86666953370023903</v>
      </c>
      <c r="M21" s="6">
        <v>0.82667686509080496</v>
      </c>
      <c r="N21" s="7">
        <v>3.0604972515560598</v>
      </c>
    </row>
    <row r="22" spans="1:14" ht="15" x14ac:dyDescent="0.25">
      <c r="A22" s="59"/>
      <c r="B22" s="13" t="s">
        <v>17</v>
      </c>
      <c r="C22" s="5">
        <v>2.8394041295961201</v>
      </c>
      <c r="D22" s="6">
        <v>1.4521764329343301</v>
      </c>
      <c r="E22" s="6">
        <v>1.9031748884237401</v>
      </c>
      <c r="F22" s="6">
        <v>0.67121837693372999</v>
      </c>
      <c r="G22" s="6">
        <v>0.97745270762933201</v>
      </c>
      <c r="H22" s="7">
        <v>1.91878551115421</v>
      </c>
      <c r="I22" s="5">
        <v>1.0926801536611499</v>
      </c>
      <c r="J22" s="6">
        <v>0.639503999827853</v>
      </c>
      <c r="K22" s="6">
        <v>0.34170728956653201</v>
      </c>
      <c r="L22" s="6">
        <v>1.6586612107999399</v>
      </c>
      <c r="M22" s="6">
        <v>1.1805701931216199</v>
      </c>
      <c r="N22" s="7">
        <v>1.1450374612879499</v>
      </c>
    </row>
    <row r="23" spans="1:14" ht="15" x14ac:dyDescent="0.25">
      <c r="A23" s="59"/>
      <c r="B23" s="13" t="s">
        <v>18</v>
      </c>
      <c r="C23" s="5">
        <v>0.95986197747658597</v>
      </c>
      <c r="D23" s="6">
        <v>2.43064746194498</v>
      </c>
      <c r="E23" s="6">
        <v>2.0648305275449301</v>
      </c>
      <c r="F23" s="6">
        <v>0.77925212255570098</v>
      </c>
      <c r="G23" s="6">
        <v>0.239306885355514</v>
      </c>
      <c r="H23" s="7">
        <v>0.50934136823797904</v>
      </c>
      <c r="I23" s="5">
        <v>0.60887673447234703</v>
      </c>
      <c r="J23" s="6">
        <v>1.0001862578690801</v>
      </c>
      <c r="K23" s="6">
        <v>1.05755850483118</v>
      </c>
      <c r="L23" s="6">
        <v>1.74278464970657</v>
      </c>
      <c r="M23" s="6">
        <v>1.0175388275679</v>
      </c>
      <c r="N23" s="7">
        <v>3.2814093814547398</v>
      </c>
    </row>
    <row r="24" spans="1:14" ht="15" x14ac:dyDescent="0.25">
      <c r="A24" s="59"/>
      <c r="B24" s="13" t="s">
        <v>19</v>
      </c>
      <c r="C24" s="5">
        <v>0.39139834460391598</v>
      </c>
      <c r="D24" s="6">
        <v>1.9983175819460699</v>
      </c>
      <c r="E24" s="6">
        <v>1.66444556075803</v>
      </c>
      <c r="F24" s="6">
        <v>1.59900605561427</v>
      </c>
      <c r="G24" s="6">
        <v>1.32591515393366</v>
      </c>
      <c r="H24" s="7">
        <v>0.44988466425907397</v>
      </c>
      <c r="I24" s="5">
        <v>2.3081750479635401</v>
      </c>
      <c r="J24" s="6">
        <v>0.81766223228206103</v>
      </c>
      <c r="K24" s="6">
        <v>0.58855760745458496</v>
      </c>
      <c r="L24" s="6">
        <v>0.35583597486736102</v>
      </c>
      <c r="M24" s="6">
        <v>1.5835986103911901</v>
      </c>
      <c r="N24" s="7">
        <v>1.74881691186037</v>
      </c>
    </row>
    <row r="25" spans="1:14" ht="15" x14ac:dyDescent="0.25">
      <c r="A25" s="59"/>
      <c r="B25" s="13" t="s">
        <v>20</v>
      </c>
      <c r="C25" s="5">
        <v>1.0275511654926399</v>
      </c>
      <c r="D25" s="6">
        <v>0.60935317650562704</v>
      </c>
      <c r="E25" s="6">
        <v>0.46443833379015498</v>
      </c>
      <c r="F25" s="6">
        <v>0.66928917009980804</v>
      </c>
      <c r="G25" s="6">
        <v>0.34250078085135999</v>
      </c>
      <c r="H25" s="7">
        <v>0.30009600503512102</v>
      </c>
      <c r="I25" s="5">
        <v>2.0788490706537299</v>
      </c>
      <c r="J25" s="6">
        <v>1.2356108903288501</v>
      </c>
      <c r="K25" s="6">
        <v>0.39032149694231599</v>
      </c>
      <c r="L25" s="6">
        <v>0.362481467736814</v>
      </c>
      <c r="M25" s="6">
        <v>1.33437552078519</v>
      </c>
      <c r="N25" s="7">
        <v>0.81825483125731202</v>
      </c>
    </row>
    <row r="26" spans="1:14" ht="15" x14ac:dyDescent="0.25">
      <c r="A26" s="60"/>
      <c r="B26" s="11" t="s">
        <v>21</v>
      </c>
      <c r="C26" s="8">
        <v>1.43416927859504</v>
      </c>
      <c r="D26" s="9">
        <v>1.22943490050675</v>
      </c>
      <c r="E26" s="9">
        <v>2.3674629576389798</v>
      </c>
      <c r="F26" s="9">
        <v>2.80122624052161</v>
      </c>
      <c r="G26" s="9">
        <v>1.05323408677096</v>
      </c>
      <c r="H26" s="10">
        <v>0.52955784284855301</v>
      </c>
      <c r="I26" s="8">
        <v>1.06186985358414</v>
      </c>
      <c r="J26" s="9">
        <v>0.57486459864844197</v>
      </c>
      <c r="K26" s="9">
        <v>2.4639011059932101</v>
      </c>
      <c r="L26" s="9">
        <v>0.478888801796648</v>
      </c>
      <c r="M26" s="9">
        <v>0.22559298663918101</v>
      </c>
      <c r="N26" s="10">
        <v>2.6289766806035502</v>
      </c>
    </row>
    <row r="27" spans="1:14" ht="15" x14ac:dyDescent="0.25">
      <c r="B27" s="24" t="s">
        <v>26</v>
      </c>
      <c r="C27" s="55">
        <f>MEDIAN(C3:H26)</f>
        <v>2.0536397973819849</v>
      </c>
      <c r="D27" s="56"/>
      <c r="E27" s="56"/>
      <c r="F27" s="56"/>
      <c r="G27" s="56"/>
      <c r="H27" s="56"/>
      <c r="I27" s="55">
        <f>MEDIAN(I3:N26)</f>
        <v>1.16325549650513</v>
      </c>
      <c r="J27" s="56"/>
      <c r="K27" s="56"/>
      <c r="L27" s="56"/>
      <c r="M27" s="56"/>
      <c r="N27" s="56"/>
    </row>
    <row r="28" spans="1:14" ht="15" x14ac:dyDescent="0.25">
      <c r="B28" s="24" t="s">
        <v>27</v>
      </c>
      <c r="C28" s="57">
        <f>QUARTILE(C3:H26,3)-QUARTILE(C3:H26,1)</f>
        <v>2.5183610997566976</v>
      </c>
      <c r="D28" s="57"/>
      <c r="E28" s="57"/>
      <c r="F28" s="57"/>
      <c r="G28" s="57"/>
      <c r="H28" s="57"/>
      <c r="I28" s="57">
        <f>QUARTILE(I3:N26,3)-QUARTILE(I3:N26,1)</f>
        <v>1.0714601386502496</v>
      </c>
      <c r="J28" s="57"/>
      <c r="K28" s="57"/>
      <c r="L28" s="57"/>
      <c r="M28" s="57"/>
      <c r="N28" s="57"/>
    </row>
    <row r="29" spans="1:14" ht="15" x14ac:dyDescent="0.25">
      <c r="B29" s="24" t="s">
        <v>42</v>
      </c>
      <c r="C29" s="57">
        <f>QUARTILE(C3:H26,1)</f>
        <v>1.0589886240925526</v>
      </c>
      <c r="D29" s="57"/>
      <c r="E29" s="57"/>
      <c r="F29" s="57"/>
      <c r="G29" s="57"/>
      <c r="H29" s="57"/>
      <c r="I29" s="57">
        <f>QUARTILE(I3:N26,1)</f>
        <v>0.63743180071216299</v>
      </c>
      <c r="J29" s="57"/>
      <c r="K29" s="57"/>
      <c r="L29" s="57"/>
      <c r="M29" s="57"/>
      <c r="N29" s="57"/>
    </row>
    <row r="30" spans="1:14" ht="15" x14ac:dyDescent="0.25">
      <c r="B30" s="24" t="s">
        <v>43</v>
      </c>
      <c r="C30" s="57">
        <f>QUARTILE(C3:H26,3)</f>
        <v>3.5773497238492502</v>
      </c>
      <c r="D30" s="57"/>
      <c r="E30" s="57"/>
      <c r="F30" s="57"/>
      <c r="G30" s="57"/>
      <c r="H30" s="57"/>
      <c r="I30" s="57">
        <f>QUARTILE(I3:N26,3)</f>
        <v>1.7088919393624125</v>
      </c>
      <c r="J30" s="57"/>
      <c r="K30" s="57"/>
      <c r="L30" s="57"/>
      <c r="M30" s="57"/>
      <c r="N30" s="57"/>
    </row>
    <row r="31" spans="1:14" ht="15" x14ac:dyDescent="0.25">
      <c r="B31" s="43">
        <v>0.95</v>
      </c>
      <c r="C31" s="57">
        <f>PERCENTILE(C3:H26,0.95)</f>
        <v>7.0242354257593105</v>
      </c>
      <c r="D31" s="57"/>
      <c r="E31" s="57"/>
      <c r="F31" s="57"/>
      <c r="G31" s="57"/>
      <c r="H31" s="57"/>
      <c r="I31" s="57">
        <f>PERCENTILE(I3:N26,0.95)</f>
        <v>2.7513043697113337</v>
      </c>
      <c r="J31" s="57"/>
      <c r="K31" s="57"/>
      <c r="L31" s="57"/>
      <c r="M31" s="57"/>
      <c r="N31" s="57"/>
    </row>
    <row r="32" spans="1:14" ht="15" x14ac:dyDescent="0.25">
      <c r="B32" s="27" t="s">
        <v>28</v>
      </c>
      <c r="C32" s="58">
        <v>3.2201000000000001E-9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</sheetData>
  <mergeCells count="17">
    <mergeCell ref="A3:A8"/>
    <mergeCell ref="A9:A14"/>
    <mergeCell ref="A15:A20"/>
    <mergeCell ref="A21:A26"/>
    <mergeCell ref="I1:N1"/>
    <mergeCell ref="C1:H1"/>
    <mergeCell ref="C27:H27"/>
    <mergeCell ref="I27:N27"/>
    <mergeCell ref="C28:H28"/>
    <mergeCell ref="I28:N28"/>
    <mergeCell ref="C32:N32"/>
    <mergeCell ref="C31:H31"/>
    <mergeCell ref="I31:N31"/>
    <mergeCell ref="C29:H29"/>
    <mergeCell ref="I29:N29"/>
    <mergeCell ref="C30:H30"/>
    <mergeCell ref="I30:N30"/>
  </mergeCells>
  <conditionalFormatting sqref="C32:N32">
    <cfRule type="cellIs" dxfId="20" priority="1" operator="lessThan">
      <formula>0.05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3" sqref="A3:A8"/>
    </sheetView>
  </sheetViews>
  <sheetFormatPr defaultRowHeight="14.25" x14ac:dyDescent="0.2"/>
  <cols>
    <col min="1" max="1" width="5.85546875" style="17" customWidth="1"/>
    <col min="2" max="2" width="11.7109375" style="17" customWidth="1"/>
    <col min="3" max="16384" width="9.140625" style="17"/>
  </cols>
  <sheetData>
    <row r="1" spans="1:14" ht="15" x14ac:dyDescent="0.25">
      <c r="A1" s="1" t="s">
        <v>14</v>
      </c>
      <c r="C1" s="65" t="s">
        <v>0</v>
      </c>
      <c r="D1" s="56"/>
      <c r="E1" s="56"/>
      <c r="F1" s="56"/>
      <c r="G1" s="56"/>
      <c r="H1" s="66"/>
      <c r="I1" s="62" t="s">
        <v>1</v>
      </c>
      <c r="J1" s="63"/>
      <c r="K1" s="63"/>
      <c r="L1" s="63"/>
      <c r="M1" s="63"/>
      <c r="N1" s="64"/>
    </row>
    <row r="2" spans="1:14" ht="15" x14ac:dyDescent="0.25">
      <c r="A2" s="18"/>
      <c r="B2" s="19"/>
      <c r="C2" s="20" t="s">
        <v>2</v>
      </c>
      <c r="D2" s="21" t="s">
        <v>3</v>
      </c>
      <c r="E2" s="21" t="s">
        <v>22</v>
      </c>
      <c r="F2" s="21" t="s">
        <v>23</v>
      </c>
      <c r="G2" s="21" t="s">
        <v>24</v>
      </c>
      <c r="H2" s="22" t="s">
        <v>25</v>
      </c>
      <c r="I2" s="20" t="s">
        <v>2</v>
      </c>
      <c r="J2" s="21" t="s">
        <v>3</v>
      </c>
      <c r="K2" s="21" t="s">
        <v>22</v>
      </c>
      <c r="L2" s="21" t="s">
        <v>23</v>
      </c>
      <c r="M2" s="21" t="s">
        <v>24</v>
      </c>
      <c r="N2" s="22" t="s">
        <v>25</v>
      </c>
    </row>
    <row r="3" spans="1:14" ht="15" x14ac:dyDescent="0.25">
      <c r="A3" s="59" t="s">
        <v>46</v>
      </c>
      <c r="B3" s="15" t="s">
        <v>16</v>
      </c>
      <c r="C3" s="5">
        <v>6.8505479491765602</v>
      </c>
      <c r="D3" s="6">
        <v>1.6369874962473401</v>
      </c>
      <c r="E3" s="6">
        <v>8.3521959149390899</v>
      </c>
      <c r="F3" s="6">
        <v>4.33862596818744</v>
      </c>
      <c r="G3" s="6">
        <v>1.3237123359267899</v>
      </c>
      <c r="H3" s="7">
        <v>4.8290182049869497</v>
      </c>
      <c r="I3" s="5">
        <v>8.3845282874397906</v>
      </c>
      <c r="J3" s="6">
        <v>4.3145021522290001</v>
      </c>
      <c r="K3" s="6">
        <v>4.3259136707634296</v>
      </c>
      <c r="L3" s="6">
        <v>2.67298294183834</v>
      </c>
      <c r="M3" s="6">
        <v>3.5401963187098297E-2</v>
      </c>
      <c r="N3" s="7">
        <v>1.800726996679</v>
      </c>
    </row>
    <row r="4" spans="1:14" ht="15" x14ac:dyDescent="0.25">
      <c r="A4" s="59"/>
      <c r="B4" s="15" t="s">
        <v>17</v>
      </c>
      <c r="C4" s="5">
        <v>1.9159652140302199</v>
      </c>
      <c r="D4" s="6">
        <v>6.89371281519806</v>
      </c>
      <c r="E4" s="6">
        <v>4.2196504086339104</v>
      </c>
      <c r="F4" s="6">
        <v>4.0033509431581997</v>
      </c>
      <c r="G4" s="6">
        <v>9.6434961841764597</v>
      </c>
      <c r="H4" s="7">
        <v>2.3233023817671601</v>
      </c>
      <c r="I4" s="5">
        <v>1.6634451107505599</v>
      </c>
      <c r="J4" s="6">
        <v>2.00508175096842</v>
      </c>
      <c r="K4" s="6">
        <v>3.2710101729063399</v>
      </c>
      <c r="L4" s="6">
        <v>0.42221292553422501</v>
      </c>
      <c r="M4" s="6">
        <v>4.7492105883951004</v>
      </c>
      <c r="N4" s="7">
        <v>7.5760150238431603</v>
      </c>
    </row>
    <row r="5" spans="1:14" ht="15" x14ac:dyDescent="0.25">
      <c r="A5" s="59"/>
      <c r="B5" s="15" t="s">
        <v>18</v>
      </c>
      <c r="C5" s="5">
        <v>2.12309587246575</v>
      </c>
      <c r="D5" s="6">
        <v>1.7321534285650799</v>
      </c>
      <c r="E5" s="6">
        <v>0.35332637390320099</v>
      </c>
      <c r="F5" s="6">
        <v>0.69988817833161898</v>
      </c>
      <c r="G5" s="6">
        <v>2.2003135707219501</v>
      </c>
      <c r="H5" s="7">
        <v>4.8771724226134401</v>
      </c>
      <c r="I5" s="5">
        <v>3.4122783207406302</v>
      </c>
      <c r="J5" s="6">
        <v>5.8793525064550396</v>
      </c>
      <c r="K5" s="6">
        <v>5.8668451251732696</v>
      </c>
      <c r="L5" s="6">
        <v>1.8492505483238699</v>
      </c>
      <c r="M5" s="6">
        <v>1.8520281494423201</v>
      </c>
      <c r="N5" s="7">
        <v>3.2174931432263101</v>
      </c>
    </row>
    <row r="6" spans="1:14" ht="15" x14ac:dyDescent="0.25">
      <c r="A6" s="59"/>
      <c r="B6" s="15" t="s">
        <v>19</v>
      </c>
      <c r="C6" s="5">
        <v>6.9933173363498797</v>
      </c>
      <c r="D6" s="6">
        <v>0.49155341428348698</v>
      </c>
      <c r="E6" s="6">
        <v>2.8989093540356698</v>
      </c>
      <c r="F6" s="6">
        <v>0.59393899142551698</v>
      </c>
      <c r="G6" s="6">
        <v>9.0818799606769396</v>
      </c>
      <c r="H6" s="7">
        <v>4.7219514198772297</v>
      </c>
      <c r="I6" s="5">
        <v>0.54531849287893397</v>
      </c>
      <c r="J6" s="6">
        <v>4.0460721670086297</v>
      </c>
      <c r="K6" s="6">
        <v>3.4871445357129001</v>
      </c>
      <c r="L6" s="6">
        <v>5.9367304056954699</v>
      </c>
      <c r="M6" s="6">
        <v>8.3913895500680393</v>
      </c>
      <c r="N6" s="7">
        <v>4.8272553494920301</v>
      </c>
    </row>
    <row r="7" spans="1:14" ht="15" x14ac:dyDescent="0.25">
      <c r="A7" s="59"/>
      <c r="B7" s="15" t="s">
        <v>20</v>
      </c>
      <c r="C7" s="5">
        <v>6.03240864965532</v>
      </c>
      <c r="D7" s="6">
        <v>2.31017029296933</v>
      </c>
      <c r="E7" s="6">
        <v>5.2751234776982603</v>
      </c>
      <c r="F7" s="6">
        <v>1.7955794031929</v>
      </c>
      <c r="G7" s="6">
        <v>1.5173292665670499</v>
      </c>
      <c r="H7" s="7">
        <v>2.9860396408663399</v>
      </c>
      <c r="I7" s="5">
        <v>0.88443816020763699</v>
      </c>
      <c r="J7" s="6">
        <v>7.3636251129902899</v>
      </c>
      <c r="K7" s="6">
        <v>2.9339329669809899</v>
      </c>
      <c r="L7" s="6">
        <v>5.2040538140364099</v>
      </c>
      <c r="M7" s="6">
        <v>2.6980462146075599</v>
      </c>
      <c r="N7" s="7">
        <v>4.0428567005535596</v>
      </c>
    </row>
    <row r="8" spans="1:14" ht="15" x14ac:dyDescent="0.25">
      <c r="A8" s="60"/>
      <c r="B8" s="16" t="s">
        <v>21</v>
      </c>
      <c r="C8" s="8">
        <v>3.8842310982033301</v>
      </c>
      <c r="D8" s="9">
        <v>1.43306652133673</v>
      </c>
      <c r="E8" s="9">
        <v>1.18357026877622</v>
      </c>
      <c r="F8" s="9">
        <v>1.26184531769633</v>
      </c>
      <c r="G8" s="9">
        <v>5.1878880205539399</v>
      </c>
      <c r="H8" s="10">
        <v>2.7265368147267099</v>
      </c>
      <c r="I8" s="8">
        <v>1.7951133295316</v>
      </c>
      <c r="J8" s="9">
        <v>1.1493129758587901</v>
      </c>
      <c r="K8" s="9">
        <v>10.5093771990527</v>
      </c>
      <c r="L8" s="9">
        <v>1.8066365052731901</v>
      </c>
      <c r="M8" s="9">
        <v>2.29798699300314</v>
      </c>
      <c r="N8" s="10">
        <v>6.9463798936870802</v>
      </c>
    </row>
    <row r="9" spans="1:14" ht="15" x14ac:dyDescent="0.25">
      <c r="A9" s="61" t="s">
        <v>47</v>
      </c>
      <c r="B9" s="14" t="s">
        <v>16</v>
      </c>
      <c r="C9" s="2">
        <v>1.08275994270264</v>
      </c>
      <c r="D9" s="3">
        <v>0.66231442341174296</v>
      </c>
      <c r="E9" s="3">
        <v>4.1029888640100998</v>
      </c>
      <c r="F9" s="3">
        <v>0.18118398107993999</v>
      </c>
      <c r="G9" s="3">
        <v>3.3518400954759202</v>
      </c>
      <c r="H9" s="4">
        <v>1.99700454376317</v>
      </c>
      <c r="I9" s="2">
        <v>3.2795245692880002</v>
      </c>
      <c r="J9" s="3">
        <v>3.80683536412177</v>
      </c>
      <c r="K9" s="3">
        <v>2.6093159790309799</v>
      </c>
      <c r="L9" s="3">
        <v>3.5081511890952699</v>
      </c>
      <c r="M9" s="3">
        <v>4.6525043329280198</v>
      </c>
      <c r="N9" s="4">
        <v>3.2086411371960102</v>
      </c>
    </row>
    <row r="10" spans="1:14" ht="15" x14ac:dyDescent="0.25">
      <c r="A10" s="59"/>
      <c r="B10" s="15" t="s">
        <v>17</v>
      </c>
      <c r="C10" s="5">
        <v>22.630853798996899</v>
      </c>
      <c r="D10" s="6">
        <v>9.9250317079196204</v>
      </c>
      <c r="E10" s="6">
        <v>11.7293859057144</v>
      </c>
      <c r="F10" s="6">
        <v>7.2480277673283098</v>
      </c>
      <c r="G10" s="6">
        <v>3.1641280762161399</v>
      </c>
      <c r="H10" s="7">
        <v>16.808140891836</v>
      </c>
      <c r="I10" s="5">
        <v>2.2693819505874702</v>
      </c>
      <c r="J10" s="6">
        <v>3.6571033905851902</v>
      </c>
      <c r="K10" s="6">
        <v>1.3990867457109599</v>
      </c>
      <c r="L10" s="6">
        <v>0.18695234341316799</v>
      </c>
      <c r="M10" s="6">
        <v>1.76437695820327</v>
      </c>
      <c r="N10" s="7">
        <v>0.63436633804104803</v>
      </c>
    </row>
    <row r="11" spans="1:14" ht="15" x14ac:dyDescent="0.25">
      <c r="A11" s="59"/>
      <c r="B11" s="15" t="s">
        <v>18</v>
      </c>
      <c r="C11" s="5">
        <v>9.8797124539215098</v>
      </c>
      <c r="D11" s="6">
        <v>6.4037890320550304</v>
      </c>
      <c r="E11" s="6">
        <v>2.7990386796281101</v>
      </c>
      <c r="F11" s="6">
        <v>7.09235456522355</v>
      </c>
      <c r="G11" s="6">
        <v>0.46762732032186699</v>
      </c>
      <c r="H11" s="7">
        <v>3.9166595583330199</v>
      </c>
      <c r="I11" s="5">
        <v>14.7731861330515</v>
      </c>
      <c r="J11" s="6">
        <v>9.8462599433245401</v>
      </c>
      <c r="K11" s="6">
        <v>0.86032689612537205</v>
      </c>
      <c r="L11" s="6">
        <v>0.21597168062504599</v>
      </c>
      <c r="M11" s="6">
        <v>7.2999938902709696</v>
      </c>
      <c r="N11" s="7">
        <v>0.63846754116400495</v>
      </c>
    </row>
    <row r="12" spans="1:14" ht="15" x14ac:dyDescent="0.25">
      <c r="A12" s="59"/>
      <c r="B12" s="15" t="s">
        <v>19</v>
      </c>
      <c r="C12" s="5">
        <v>14.0325500238082</v>
      </c>
      <c r="D12" s="6">
        <v>16.068767919259798</v>
      </c>
      <c r="E12" s="6">
        <v>12.285088523572</v>
      </c>
      <c r="F12" s="6">
        <v>10.059455071534501</v>
      </c>
      <c r="G12" s="6">
        <v>10.721414098929399</v>
      </c>
      <c r="H12" s="7">
        <v>11.535984812736601</v>
      </c>
      <c r="I12" s="5">
        <v>5.8045706340303402</v>
      </c>
      <c r="J12" s="6">
        <v>3.9581327391773198</v>
      </c>
      <c r="K12" s="6">
        <v>3.1892498187151999</v>
      </c>
      <c r="L12" s="6">
        <v>5.7919254322254501</v>
      </c>
      <c r="M12" s="6">
        <v>3.6942418481516501</v>
      </c>
      <c r="N12" s="7">
        <v>2.7476611327486302</v>
      </c>
    </row>
    <row r="13" spans="1:14" ht="15" x14ac:dyDescent="0.25">
      <c r="A13" s="59"/>
      <c r="B13" s="15" t="s">
        <v>20</v>
      </c>
      <c r="C13" s="5">
        <v>12.0754648008869</v>
      </c>
      <c r="D13" s="6">
        <v>9.9942761716039001</v>
      </c>
      <c r="E13" s="6">
        <v>6.8329000528457602</v>
      </c>
      <c r="F13" s="6">
        <v>16.853565485229002</v>
      </c>
      <c r="G13" s="6">
        <v>10.647684233686</v>
      </c>
      <c r="H13" s="7">
        <v>2.98127549609505</v>
      </c>
      <c r="I13" s="5">
        <v>3.6422622097765198</v>
      </c>
      <c r="J13" s="6">
        <v>6.92736586482234</v>
      </c>
      <c r="K13" s="6">
        <v>2.9114034666355901</v>
      </c>
      <c r="L13" s="6">
        <v>0.91799743753737995</v>
      </c>
      <c r="M13" s="6">
        <v>1.26568730281529</v>
      </c>
      <c r="N13" s="7">
        <v>4.0461689712305597</v>
      </c>
    </row>
    <row r="14" spans="1:14" ht="15" x14ac:dyDescent="0.25">
      <c r="A14" s="60"/>
      <c r="B14" s="16" t="s">
        <v>21</v>
      </c>
      <c r="C14" s="8">
        <v>4.3028033354225697</v>
      </c>
      <c r="D14" s="9">
        <v>4.4439007774863803</v>
      </c>
      <c r="E14" s="9">
        <v>9.3178947891845105</v>
      </c>
      <c r="F14" s="9">
        <v>7.7585810268530802</v>
      </c>
      <c r="G14" s="9">
        <v>13.3721567069018</v>
      </c>
      <c r="H14" s="10">
        <v>14.838979339646</v>
      </c>
      <c r="I14" s="8">
        <v>7.5589461998510501</v>
      </c>
      <c r="J14" s="9">
        <v>6.7229694520790403E-2</v>
      </c>
      <c r="K14" s="9">
        <v>4.7148119701941802</v>
      </c>
      <c r="L14" s="9">
        <v>1.56714558267721</v>
      </c>
      <c r="M14" s="9">
        <v>0.42856306791219401</v>
      </c>
      <c r="N14" s="10">
        <v>3.7929274261122901</v>
      </c>
    </row>
    <row r="15" spans="1:14" ht="15" x14ac:dyDescent="0.25">
      <c r="A15" s="59" t="s">
        <v>48</v>
      </c>
      <c r="B15" s="15" t="s">
        <v>16</v>
      </c>
      <c r="C15" s="5">
        <v>2.75997748340522</v>
      </c>
      <c r="D15" s="6">
        <v>0.32189773707631297</v>
      </c>
      <c r="E15" s="6">
        <v>4.4683191567615204</v>
      </c>
      <c r="F15" s="6">
        <v>4.4683191567615204</v>
      </c>
      <c r="G15" s="6">
        <v>4.4683191567615204</v>
      </c>
      <c r="H15" s="7">
        <v>6.1766608301178101</v>
      </c>
      <c r="I15" s="5">
        <v>3.4394038771681199</v>
      </c>
      <c r="J15" s="6">
        <v>5.1218878094741598</v>
      </c>
      <c r="K15" s="6">
        <v>4.9498579180783802</v>
      </c>
      <c r="L15" s="6">
        <v>3.28756074640653</v>
      </c>
      <c r="M15" s="6">
        <v>1.8194528971261299</v>
      </c>
      <c r="N15" s="7">
        <v>4.88967286192144</v>
      </c>
    </row>
    <row r="16" spans="1:14" ht="15" x14ac:dyDescent="0.25">
      <c r="A16" s="59"/>
      <c r="B16" s="15" t="s">
        <v>17</v>
      </c>
      <c r="C16" s="5">
        <v>7.0670413813180604</v>
      </c>
      <c r="D16" s="6">
        <v>0.54120223746471696</v>
      </c>
      <c r="E16" s="6">
        <v>0.51872427208724103</v>
      </c>
      <c r="F16" s="6">
        <v>12.217764506612101</v>
      </c>
      <c r="G16" s="6">
        <v>3.0051633736380401</v>
      </c>
      <c r="H16" s="7">
        <v>8.5347068604119691</v>
      </c>
      <c r="I16" s="5">
        <v>4.7600746843733699</v>
      </c>
      <c r="J16" s="6">
        <v>13.0187976526342</v>
      </c>
      <c r="K16" s="6">
        <v>5.4312833231042399</v>
      </c>
      <c r="L16" s="6">
        <v>1.87389858418641</v>
      </c>
      <c r="M16" s="6">
        <v>5.4124659368550603</v>
      </c>
      <c r="N16" s="7">
        <v>1.1326782748667099</v>
      </c>
    </row>
    <row r="17" spans="1:14" ht="15" x14ac:dyDescent="0.25">
      <c r="A17" s="59"/>
      <c r="B17" s="15" t="s">
        <v>18</v>
      </c>
      <c r="C17" s="5">
        <v>3.1889454044745902</v>
      </c>
      <c r="D17" s="6">
        <v>3.4692399738250099</v>
      </c>
      <c r="E17" s="6">
        <v>6.1165841306133197</v>
      </c>
      <c r="F17" s="6">
        <v>4.6836543022093604</v>
      </c>
      <c r="G17" s="6">
        <v>3.62438583606257</v>
      </c>
      <c r="H17" s="7">
        <v>4.0598262676505499</v>
      </c>
      <c r="I17" s="5">
        <v>6.8455316752448301</v>
      </c>
      <c r="J17" s="6">
        <v>7.8715349437879398</v>
      </c>
      <c r="K17" s="6">
        <v>8.0122824782967701</v>
      </c>
      <c r="L17" s="6">
        <v>4.0738377710360103</v>
      </c>
      <c r="M17" s="6">
        <v>3.32981505743422</v>
      </c>
      <c r="N17" s="7">
        <v>6.80814633531193</v>
      </c>
    </row>
    <row r="18" spans="1:14" ht="15" x14ac:dyDescent="0.25">
      <c r="A18" s="59"/>
      <c r="B18" s="15" t="s">
        <v>19</v>
      </c>
      <c r="C18" s="5">
        <v>2.4916387505070099</v>
      </c>
      <c r="D18" s="6">
        <v>2.82494724745291</v>
      </c>
      <c r="E18" s="6">
        <v>9.7726787521820899</v>
      </c>
      <c r="F18" s="6">
        <v>1.55131792899314</v>
      </c>
      <c r="G18" s="6">
        <v>2.53926147827899</v>
      </c>
      <c r="H18" s="7">
        <v>5.8011951090279901</v>
      </c>
      <c r="I18" s="5">
        <v>5.6968143357206902</v>
      </c>
      <c r="J18" s="6">
        <v>4.8883459408645296</v>
      </c>
      <c r="K18" s="6">
        <v>3.8836341459811599</v>
      </c>
      <c r="L18" s="6">
        <v>4.3034900367466697</v>
      </c>
      <c r="M18" s="6">
        <v>6.5102140979341296</v>
      </c>
      <c r="N18" s="7">
        <v>7.32361386014757</v>
      </c>
    </row>
    <row r="19" spans="1:14" ht="15" x14ac:dyDescent="0.25">
      <c r="A19" s="59"/>
      <c r="B19" s="15" t="s">
        <v>20</v>
      </c>
      <c r="C19" s="5">
        <v>4.7357795121046404</v>
      </c>
      <c r="D19" s="6">
        <v>3.8632690012559601</v>
      </c>
      <c r="E19" s="6">
        <v>3.2245239740332798</v>
      </c>
      <c r="F19" s="6">
        <v>3.73639249131769</v>
      </c>
      <c r="G19" s="6">
        <v>0.95314474534239901</v>
      </c>
      <c r="H19" s="7">
        <v>0.51703325723512705</v>
      </c>
      <c r="I19" s="5">
        <v>2.34594036024991</v>
      </c>
      <c r="J19" s="6">
        <v>0.60919746494427296</v>
      </c>
      <c r="K19" s="6">
        <v>3.0151060739325</v>
      </c>
      <c r="L19" s="6">
        <v>2.0109287955637298</v>
      </c>
      <c r="M19" s="6">
        <v>0.43240846314986903</v>
      </c>
      <c r="N19" s="7">
        <v>7.0645305975605899</v>
      </c>
    </row>
    <row r="20" spans="1:14" ht="15" x14ac:dyDescent="0.25">
      <c r="A20" s="60"/>
      <c r="B20" s="16" t="s">
        <v>21</v>
      </c>
      <c r="C20" s="8">
        <v>2.5330229468329599</v>
      </c>
      <c r="D20" s="9">
        <v>3.2116568136666199</v>
      </c>
      <c r="E20" s="9">
        <v>0.96807877511858498</v>
      </c>
      <c r="F20" s="9">
        <v>4.5751903870817996</v>
      </c>
      <c r="G20" s="9">
        <v>1.7461518677036501</v>
      </c>
      <c r="H20" s="10">
        <v>4.78781650043517</v>
      </c>
      <c r="I20" s="8">
        <v>11.0321571274617</v>
      </c>
      <c r="J20" s="9">
        <v>3.8074565961629898</v>
      </c>
      <c r="K20" s="9">
        <v>6.7244676862424502</v>
      </c>
      <c r="L20" s="9">
        <v>4.61838513157603</v>
      </c>
      <c r="M20" s="9">
        <v>4.2978741091207002</v>
      </c>
      <c r="N20" s="10">
        <v>4.2063370273309699</v>
      </c>
    </row>
    <row r="21" spans="1:14" ht="15" x14ac:dyDescent="0.25">
      <c r="A21" s="61" t="s">
        <v>49</v>
      </c>
      <c r="B21" s="23" t="s">
        <v>16</v>
      </c>
      <c r="C21" s="5">
        <v>16.224900106692001</v>
      </c>
      <c r="D21" s="6">
        <v>13.9163388621928</v>
      </c>
      <c r="E21" s="6">
        <v>14.7356111750645</v>
      </c>
      <c r="F21" s="6">
        <v>9.3693469927382704</v>
      </c>
      <c r="G21" s="6">
        <v>7.4672780796872296</v>
      </c>
      <c r="H21" s="7">
        <v>6.3030001571840701</v>
      </c>
      <c r="I21" s="5">
        <v>6.9827780885471498</v>
      </c>
      <c r="J21" s="6">
        <v>6.1461719754559097</v>
      </c>
      <c r="K21" s="6">
        <v>6.8356180484057196</v>
      </c>
      <c r="L21" s="6">
        <v>3.38684273680447</v>
      </c>
      <c r="M21" s="6">
        <v>5.7270381310345204</v>
      </c>
      <c r="N21" s="7">
        <v>11.9935431808451</v>
      </c>
    </row>
    <row r="22" spans="1:14" ht="15" x14ac:dyDescent="0.25">
      <c r="A22" s="59"/>
      <c r="B22" s="13" t="s">
        <v>17</v>
      </c>
      <c r="C22" s="5">
        <v>3.0096496320166799</v>
      </c>
      <c r="D22" s="6">
        <v>1.73717444561721</v>
      </c>
      <c r="E22" s="6">
        <v>0.67770525369454104</v>
      </c>
      <c r="F22" s="6">
        <v>3.39579286439107</v>
      </c>
      <c r="G22" s="6">
        <v>1.5309655067029599</v>
      </c>
      <c r="H22" s="7">
        <v>7.0701270913049701</v>
      </c>
      <c r="I22" s="5">
        <v>8.5426883175641599</v>
      </c>
      <c r="J22" s="6">
        <v>8.7381210746638001</v>
      </c>
      <c r="K22" s="6">
        <v>3.5131648921170999</v>
      </c>
      <c r="L22" s="6">
        <v>3.61157389118469</v>
      </c>
      <c r="M22" s="6">
        <v>1.1946766703879601</v>
      </c>
      <c r="N22" s="7">
        <v>6.9276105646428103</v>
      </c>
    </row>
    <row r="23" spans="1:14" ht="15" x14ac:dyDescent="0.25">
      <c r="A23" s="59"/>
      <c r="B23" s="13" t="s">
        <v>18</v>
      </c>
      <c r="C23" s="5">
        <v>3.8929522467417899</v>
      </c>
      <c r="D23" s="6">
        <v>0.58004436318312003</v>
      </c>
      <c r="E23" s="6">
        <v>3.6462086014116402</v>
      </c>
      <c r="F23" s="6">
        <v>3.9485108109101499</v>
      </c>
      <c r="G23" s="6">
        <v>3.44202030292145</v>
      </c>
      <c r="H23" s="7">
        <v>2.6071803265096198</v>
      </c>
      <c r="I23" s="5">
        <v>7.0855032644915399</v>
      </c>
      <c r="J23" s="6">
        <v>4.1669185164198597</v>
      </c>
      <c r="K23" s="6">
        <v>4.6760215396474099</v>
      </c>
      <c r="L23" s="6">
        <v>1.82915571660516</v>
      </c>
      <c r="M23" s="6">
        <v>4.5745454904248399</v>
      </c>
      <c r="N23" s="7">
        <v>2.7360468730332701</v>
      </c>
    </row>
    <row r="24" spans="1:14" ht="15" x14ac:dyDescent="0.25">
      <c r="A24" s="59"/>
      <c r="B24" s="13" t="s">
        <v>19</v>
      </c>
      <c r="C24" s="5">
        <v>3.6313194917342302</v>
      </c>
      <c r="D24" s="6">
        <v>2.1144943574471702</v>
      </c>
      <c r="E24" s="6">
        <v>0.148776744689471</v>
      </c>
      <c r="F24" s="6">
        <v>4.9970929051413</v>
      </c>
      <c r="G24" s="6">
        <v>1.4804235859137</v>
      </c>
      <c r="H24" s="7">
        <v>2.65333137754482</v>
      </c>
      <c r="I24" s="5">
        <v>2.0285923750998802</v>
      </c>
      <c r="J24" s="6">
        <v>2.0690743153447402</v>
      </c>
      <c r="K24" s="6">
        <v>1.6668010859411699</v>
      </c>
      <c r="L24" s="6">
        <v>0.722200014565061</v>
      </c>
      <c r="M24" s="6">
        <v>0.86117264064502297</v>
      </c>
      <c r="N24" s="7">
        <v>7.5553067519573602</v>
      </c>
    </row>
    <row r="25" spans="1:14" ht="15" x14ac:dyDescent="0.25">
      <c r="A25" s="59"/>
      <c r="B25" s="13" t="s">
        <v>20</v>
      </c>
      <c r="C25" s="5">
        <v>4.5057281426555296</v>
      </c>
      <c r="D25" s="6">
        <v>4.5322880801823802</v>
      </c>
      <c r="E25" s="6">
        <v>6.9394306925433096</v>
      </c>
      <c r="F25" s="6">
        <v>4.9273752056326998</v>
      </c>
      <c r="G25" s="6">
        <v>0.21629443465006701</v>
      </c>
      <c r="H25" s="7">
        <v>0.93622742410400395</v>
      </c>
      <c r="I25" s="5">
        <v>3.2795018951950099</v>
      </c>
      <c r="J25" s="6">
        <v>0.933210527249699</v>
      </c>
      <c r="K25" s="6">
        <v>3.2479935088782401</v>
      </c>
      <c r="L25" s="6">
        <v>2.44100629485742</v>
      </c>
      <c r="M25" s="6">
        <v>5.0046082894342501</v>
      </c>
      <c r="N25" s="7">
        <v>3.61571196588257</v>
      </c>
    </row>
    <row r="26" spans="1:14" ht="15" x14ac:dyDescent="0.25">
      <c r="A26" s="60"/>
      <c r="B26" s="11" t="s">
        <v>21</v>
      </c>
      <c r="C26" s="8">
        <v>0.30409538490613403</v>
      </c>
      <c r="D26" s="9">
        <v>3.9286232988796401</v>
      </c>
      <c r="E26" s="9">
        <v>2.7393021878005901</v>
      </c>
      <c r="F26" s="9">
        <v>2.2384673074896999</v>
      </c>
      <c r="G26" s="9">
        <v>6.7657733437946801</v>
      </c>
      <c r="H26" s="10">
        <v>2.4548363337221399</v>
      </c>
      <c r="I26" s="8">
        <v>3.9063157163313398</v>
      </c>
      <c r="J26" s="9">
        <v>0.98656160641601798</v>
      </c>
      <c r="K26" s="9">
        <v>3.6449872271219301</v>
      </c>
      <c r="L26" s="9">
        <v>3.0012339146892701</v>
      </c>
      <c r="M26" s="9">
        <v>2.1523730655548299</v>
      </c>
      <c r="N26" s="10">
        <v>5.34284339665526</v>
      </c>
    </row>
    <row r="27" spans="1:14" ht="15" x14ac:dyDescent="0.25">
      <c r="B27" s="24" t="s">
        <v>26</v>
      </c>
      <c r="C27" s="55">
        <f>MEDIAN(C3:H26)</f>
        <v>3.9048059025374049</v>
      </c>
      <c r="D27" s="56"/>
      <c r="E27" s="56"/>
      <c r="F27" s="56"/>
      <c r="G27" s="56"/>
      <c r="H27" s="56"/>
      <c r="I27" s="55">
        <f>MEDIAN(I3:N26)</f>
        <v>3.6510453088535604</v>
      </c>
      <c r="J27" s="56"/>
      <c r="K27" s="56"/>
      <c r="L27" s="56"/>
      <c r="M27" s="56"/>
      <c r="N27" s="56"/>
    </row>
    <row r="28" spans="1:14" ht="15" x14ac:dyDescent="0.25">
      <c r="B28" s="24" t="s">
        <v>27</v>
      </c>
      <c r="C28" s="57">
        <f>QUARTILE(C3:H26,3)-QUARTILE(C3:H26,1)</f>
        <v>4.7841967908232679</v>
      </c>
      <c r="D28" s="57"/>
      <c r="E28" s="57"/>
      <c r="F28" s="57"/>
      <c r="G28" s="57"/>
      <c r="H28" s="57"/>
      <c r="I28" s="57">
        <f>QUARTILE(I3:N26,3)-QUARTILE(I3:N26,1)</f>
        <v>3.6949032501342454</v>
      </c>
      <c r="J28" s="57"/>
      <c r="K28" s="57"/>
      <c r="L28" s="57"/>
      <c r="M28" s="57"/>
      <c r="N28" s="57"/>
    </row>
    <row r="29" spans="1:14" ht="15" x14ac:dyDescent="0.25">
      <c r="B29" s="24" t="s">
        <v>42</v>
      </c>
      <c r="C29" s="57">
        <f>QUARTILE(C3:H26,1)</f>
        <v>2.1209454937111052</v>
      </c>
      <c r="D29" s="57"/>
      <c r="E29" s="57"/>
      <c r="F29" s="57"/>
      <c r="G29" s="57"/>
      <c r="H29" s="57"/>
      <c r="I29" s="57">
        <f>QUARTILE(I3:N26,1)</f>
        <v>2.0094670344149024</v>
      </c>
      <c r="J29" s="57"/>
      <c r="K29" s="57"/>
      <c r="L29" s="57"/>
      <c r="M29" s="57"/>
      <c r="N29" s="57"/>
    </row>
    <row r="30" spans="1:14" ht="15" x14ac:dyDescent="0.25">
      <c r="B30" s="24" t="s">
        <v>43</v>
      </c>
      <c r="C30" s="57">
        <f>QUARTILE(C3:H26,3)</f>
        <v>6.9051422845343726</v>
      </c>
      <c r="D30" s="57"/>
      <c r="E30" s="57"/>
      <c r="F30" s="57"/>
      <c r="G30" s="57"/>
      <c r="H30" s="57"/>
      <c r="I30" s="57">
        <f>QUARTILE(I3:N26,3)</f>
        <v>5.7043702845491477</v>
      </c>
      <c r="J30" s="57"/>
      <c r="K30" s="57"/>
      <c r="L30" s="57"/>
      <c r="M30" s="57"/>
      <c r="N30" s="57"/>
    </row>
    <row r="31" spans="1:14" ht="15" x14ac:dyDescent="0.25">
      <c r="B31" s="43">
        <v>0.95</v>
      </c>
      <c r="C31" s="57">
        <f>PERCENTILE(C3:H26,0.95)</f>
        <v>14.01511834956589</v>
      </c>
      <c r="D31" s="57"/>
      <c r="E31" s="57"/>
      <c r="F31" s="57"/>
      <c r="G31" s="57"/>
      <c r="H31" s="57"/>
      <c r="I31" s="57">
        <f>PERCENTILE(I3:N26,0.95)</f>
        <v>8.5199935024397409</v>
      </c>
      <c r="J31" s="57"/>
      <c r="K31" s="57"/>
      <c r="L31" s="57"/>
      <c r="M31" s="57"/>
      <c r="N31" s="57"/>
    </row>
    <row r="32" spans="1:14" ht="15" x14ac:dyDescent="0.25">
      <c r="B32" s="27" t="s">
        <v>28</v>
      </c>
      <c r="C32" s="58">
        <v>0.35949999999999999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</sheetData>
  <mergeCells count="17">
    <mergeCell ref="A21:A26"/>
    <mergeCell ref="C1:H1"/>
    <mergeCell ref="I1:N1"/>
    <mergeCell ref="A3:A8"/>
    <mergeCell ref="A9:A14"/>
    <mergeCell ref="A15:A20"/>
    <mergeCell ref="C27:H27"/>
    <mergeCell ref="I27:N27"/>
    <mergeCell ref="C28:H28"/>
    <mergeCell ref="I28:N28"/>
    <mergeCell ref="C32:N32"/>
    <mergeCell ref="C31:H31"/>
    <mergeCell ref="I31:N31"/>
    <mergeCell ref="C29:H29"/>
    <mergeCell ref="I29:N29"/>
    <mergeCell ref="C30:H30"/>
    <mergeCell ref="I30:N30"/>
  </mergeCells>
  <conditionalFormatting sqref="C32:N32">
    <cfRule type="cellIs" dxfId="19" priority="1" operator="lessThan">
      <formula>0.05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3" sqref="A3:A8"/>
    </sheetView>
  </sheetViews>
  <sheetFormatPr defaultRowHeight="14.25" x14ac:dyDescent="0.2"/>
  <cols>
    <col min="1" max="1" width="5.85546875" style="17" customWidth="1"/>
    <col min="2" max="2" width="11.7109375" style="17" customWidth="1"/>
    <col min="3" max="16384" width="9.140625" style="17"/>
  </cols>
  <sheetData>
    <row r="1" spans="1:14" ht="15" x14ac:dyDescent="0.25">
      <c r="A1" s="1" t="s">
        <v>14</v>
      </c>
      <c r="C1" s="65" t="s">
        <v>0</v>
      </c>
      <c r="D1" s="56"/>
      <c r="E1" s="56"/>
      <c r="F1" s="56"/>
      <c r="G1" s="56"/>
      <c r="H1" s="66"/>
      <c r="I1" s="62" t="s">
        <v>1</v>
      </c>
      <c r="J1" s="63"/>
      <c r="K1" s="63"/>
      <c r="L1" s="63"/>
      <c r="M1" s="63"/>
      <c r="N1" s="64"/>
    </row>
    <row r="2" spans="1:14" ht="15" x14ac:dyDescent="0.25">
      <c r="A2" s="18"/>
      <c r="B2" s="19"/>
      <c r="C2" s="20" t="s">
        <v>2</v>
      </c>
      <c r="D2" s="21" t="s">
        <v>3</v>
      </c>
      <c r="E2" s="21" t="s">
        <v>22</v>
      </c>
      <c r="F2" s="21" t="s">
        <v>23</v>
      </c>
      <c r="G2" s="21" t="s">
        <v>24</v>
      </c>
      <c r="H2" s="22" t="s">
        <v>25</v>
      </c>
      <c r="I2" s="20" t="s">
        <v>2</v>
      </c>
      <c r="J2" s="21" t="s">
        <v>3</v>
      </c>
      <c r="K2" s="21" t="s">
        <v>22</v>
      </c>
      <c r="L2" s="21" t="s">
        <v>23</v>
      </c>
      <c r="M2" s="21" t="s">
        <v>24</v>
      </c>
      <c r="N2" s="22" t="s">
        <v>25</v>
      </c>
    </row>
    <row r="3" spans="1:14" ht="15" x14ac:dyDescent="0.25">
      <c r="A3" s="59" t="s">
        <v>46</v>
      </c>
      <c r="B3" s="15" t="s">
        <v>16</v>
      </c>
      <c r="C3" s="5">
        <v>7.5224389573982204</v>
      </c>
      <c r="D3" s="6">
        <v>5.7554421516972099</v>
      </c>
      <c r="E3" s="6">
        <v>7.9382852106425101</v>
      </c>
      <c r="F3" s="6">
        <v>11.225200663566699</v>
      </c>
      <c r="G3" s="6">
        <v>7.1119665467024999</v>
      </c>
      <c r="H3" s="7">
        <v>7.1769368313248503</v>
      </c>
      <c r="I3" s="5">
        <v>5.8211000540744404</v>
      </c>
      <c r="J3" s="6">
        <v>1.13632491392056</v>
      </c>
      <c r="K3" s="6">
        <v>6.2396078717945498</v>
      </c>
      <c r="L3" s="6">
        <v>1.05373309538267</v>
      </c>
      <c r="M3" s="6">
        <v>4.5444137146991901</v>
      </c>
      <c r="N3" s="7">
        <v>0.82260612777500297</v>
      </c>
    </row>
    <row r="4" spans="1:14" ht="15" x14ac:dyDescent="0.25">
      <c r="A4" s="59"/>
      <c r="B4" s="15" t="s">
        <v>17</v>
      </c>
      <c r="C4" s="5">
        <v>0.56895298072714695</v>
      </c>
      <c r="D4" s="6">
        <v>4.1711655196489499</v>
      </c>
      <c r="E4" s="6">
        <v>3.08069535513782</v>
      </c>
      <c r="F4" s="6">
        <v>0.43931295309903401</v>
      </c>
      <c r="G4" s="6">
        <v>1.4330318764844201</v>
      </c>
      <c r="H4" s="7">
        <v>0.242055905911158</v>
      </c>
      <c r="I4" s="5">
        <v>7.8521971727414304</v>
      </c>
      <c r="J4" s="6">
        <v>1.2537159163696601</v>
      </c>
      <c r="K4" s="6">
        <v>3.27082378704266</v>
      </c>
      <c r="L4" s="6">
        <v>1.0271305910987401</v>
      </c>
      <c r="M4" s="6">
        <v>0.22722165342928199</v>
      </c>
      <c r="N4" s="7">
        <v>2.7715177699685398</v>
      </c>
    </row>
    <row r="5" spans="1:14" ht="15" x14ac:dyDescent="0.25">
      <c r="A5" s="59"/>
      <c r="B5" s="15" t="s">
        <v>18</v>
      </c>
      <c r="C5" s="5">
        <v>12.5308949511073</v>
      </c>
      <c r="D5" s="6">
        <v>0.59040249123725597</v>
      </c>
      <c r="E5" s="6">
        <v>6.7306192700791003</v>
      </c>
      <c r="F5" s="6">
        <v>5.6228571300152801</v>
      </c>
      <c r="G5" s="6">
        <v>6.4437048400106001</v>
      </c>
      <c r="H5" s="7">
        <v>2.44868174299455E-2</v>
      </c>
      <c r="I5" s="5">
        <v>1.5339490537712901</v>
      </c>
      <c r="J5" s="6">
        <v>1.84409757827309</v>
      </c>
      <c r="K5" s="6">
        <v>0.56940059101653195</v>
      </c>
      <c r="L5" s="6">
        <v>0.435152746004277</v>
      </c>
      <c r="M5" s="6">
        <v>2.0600983833848501</v>
      </c>
      <c r="N5" s="7">
        <v>2.6571667524816398</v>
      </c>
    </row>
    <row r="6" spans="1:14" ht="15" x14ac:dyDescent="0.25">
      <c r="A6" s="59"/>
      <c r="B6" s="15" t="s">
        <v>19</v>
      </c>
      <c r="C6" s="5">
        <v>31.077285266089401</v>
      </c>
      <c r="D6" s="6">
        <v>28.800904587546299</v>
      </c>
      <c r="E6" s="6">
        <v>25.132987641235399</v>
      </c>
      <c r="F6" s="6">
        <v>25.364331083081499</v>
      </c>
      <c r="G6" s="6">
        <v>26.4410132571787</v>
      </c>
      <c r="H6" s="7">
        <v>17.002646060546699</v>
      </c>
      <c r="I6" s="5">
        <v>1.2502123685753299</v>
      </c>
      <c r="J6" s="6">
        <v>7.7184906950574002</v>
      </c>
      <c r="K6" s="6">
        <v>1.03185147689226</v>
      </c>
      <c r="L6" s="6">
        <v>1.59759064246774</v>
      </c>
      <c r="M6" s="6">
        <v>0.49575935065722398</v>
      </c>
      <c r="N6" s="7">
        <v>0.67432564460320099</v>
      </c>
    </row>
    <row r="7" spans="1:14" ht="15" x14ac:dyDescent="0.25">
      <c r="A7" s="59"/>
      <c r="B7" s="15" t="s">
        <v>20</v>
      </c>
      <c r="C7" s="5">
        <v>7.8640363627580401</v>
      </c>
      <c r="D7" s="6">
        <v>5.63439915468091</v>
      </c>
      <c r="E7" s="6">
        <v>3.22967290424404</v>
      </c>
      <c r="F7" s="6">
        <v>6.6540507255027697</v>
      </c>
      <c r="G7" s="6">
        <v>1.9521322449304801</v>
      </c>
      <c r="H7" s="7">
        <v>0.50987803437189405</v>
      </c>
      <c r="I7" s="5">
        <v>5.3934587348008298</v>
      </c>
      <c r="J7" s="6">
        <v>3.5649077815283299</v>
      </c>
      <c r="K7" s="6">
        <v>9.9725324534356297</v>
      </c>
      <c r="L7" s="6">
        <v>1.18478303671087</v>
      </c>
      <c r="M7" s="6">
        <v>2.01641236274817</v>
      </c>
      <c r="N7" s="7">
        <v>7.9923330601932001</v>
      </c>
    </row>
    <row r="8" spans="1:14" ht="15" x14ac:dyDescent="0.25">
      <c r="A8" s="60"/>
      <c r="B8" s="16" t="s">
        <v>21</v>
      </c>
      <c r="C8" s="8">
        <v>4.80848704995178</v>
      </c>
      <c r="D8" s="9">
        <v>11.8384019575997</v>
      </c>
      <c r="E8" s="9">
        <v>6.0080174608655303</v>
      </c>
      <c r="F8" s="9">
        <v>7.8573779074381598</v>
      </c>
      <c r="G8" s="9">
        <v>4.6664414975614497</v>
      </c>
      <c r="H8" s="10">
        <v>6.06773131838567</v>
      </c>
      <c r="I8" s="8">
        <v>1.2865472028135101</v>
      </c>
      <c r="J8" s="9">
        <v>2.3268131319382501</v>
      </c>
      <c r="K8" s="9">
        <v>10.537443365867301</v>
      </c>
      <c r="L8" s="9">
        <v>5.9409276781038303</v>
      </c>
      <c r="M8" s="9">
        <v>0.66105497380712597</v>
      </c>
      <c r="N8" s="10">
        <v>2.2683621126173499</v>
      </c>
    </row>
    <row r="9" spans="1:14" ht="15" x14ac:dyDescent="0.25">
      <c r="A9" s="61" t="s">
        <v>47</v>
      </c>
      <c r="B9" s="14" t="s">
        <v>16</v>
      </c>
      <c r="C9" s="2">
        <v>6.9613214186621004</v>
      </c>
      <c r="D9" s="3">
        <v>11.5640068854081</v>
      </c>
      <c r="E9" s="3">
        <v>10.0785709092295</v>
      </c>
      <c r="F9" s="3">
        <v>12.3281851712254</v>
      </c>
      <c r="G9" s="3">
        <v>11.7033898919791</v>
      </c>
      <c r="H9" s="4">
        <v>6.92545028135312</v>
      </c>
      <c r="I9" s="2">
        <v>1.13848441695154</v>
      </c>
      <c r="J9" s="3">
        <v>2.59430451285687</v>
      </c>
      <c r="K9" s="3">
        <v>3.95283908822383</v>
      </c>
      <c r="L9" s="3">
        <v>4.9751917385294799</v>
      </c>
      <c r="M9" s="3">
        <v>7.1033930289416999E-2</v>
      </c>
      <c r="N9" s="4">
        <v>5.2666848068639904</v>
      </c>
    </row>
    <row r="10" spans="1:14" ht="15" x14ac:dyDescent="0.25">
      <c r="A10" s="59"/>
      <c r="B10" s="15" t="s">
        <v>17</v>
      </c>
      <c r="C10" s="5">
        <v>7.5973192454810503</v>
      </c>
      <c r="D10" s="6">
        <v>13.642578118279401</v>
      </c>
      <c r="E10" s="6">
        <v>11.493974011312901</v>
      </c>
      <c r="F10" s="6">
        <v>13.1880215887719</v>
      </c>
      <c r="G10" s="6">
        <v>12.3369699042604</v>
      </c>
      <c r="H10" s="7">
        <v>9.1953273038484706</v>
      </c>
      <c r="I10" s="5">
        <v>1.5199016804865</v>
      </c>
      <c r="J10" s="6">
        <v>8.4495522716107399</v>
      </c>
      <c r="K10" s="6">
        <v>7.4388316956387299E-2</v>
      </c>
      <c r="L10" s="6">
        <v>5.89732124598044E-2</v>
      </c>
      <c r="M10" s="6">
        <v>2.2574730187942</v>
      </c>
      <c r="N10" s="7">
        <v>1.83677139139296</v>
      </c>
    </row>
    <row r="11" spans="1:14" ht="15" x14ac:dyDescent="0.25">
      <c r="A11" s="59"/>
      <c r="B11" s="15" t="s">
        <v>18</v>
      </c>
      <c r="C11" s="5">
        <v>14.7763567961787</v>
      </c>
      <c r="D11" s="6">
        <v>13.231516728026101</v>
      </c>
      <c r="E11" s="6">
        <v>10.386978989245099</v>
      </c>
      <c r="F11" s="6">
        <v>10.244446449365199</v>
      </c>
      <c r="G11" s="6">
        <v>10.521000784274801</v>
      </c>
      <c r="H11" s="7">
        <v>3.3973354574704802</v>
      </c>
      <c r="I11" s="5">
        <v>6.87526477094627</v>
      </c>
      <c r="J11" s="6">
        <v>10.852430561886001</v>
      </c>
      <c r="K11" s="6">
        <v>2.3894218756274501</v>
      </c>
      <c r="L11" s="6">
        <v>0.94186993801159302</v>
      </c>
      <c r="M11" s="6">
        <v>2.79436695398809</v>
      </c>
      <c r="N11" s="7">
        <v>1.6250411544197201</v>
      </c>
    </row>
    <row r="12" spans="1:14" ht="15" x14ac:dyDescent="0.25">
      <c r="A12" s="59"/>
      <c r="B12" s="15" t="s">
        <v>19</v>
      </c>
      <c r="C12" s="5">
        <v>43.785661060422697</v>
      </c>
      <c r="D12" s="6">
        <v>37.917959913844498</v>
      </c>
      <c r="E12" s="6">
        <v>42.0070803165383</v>
      </c>
      <c r="F12" s="6">
        <v>33.290305755008603</v>
      </c>
      <c r="G12" s="6">
        <v>27.401784007340801</v>
      </c>
      <c r="H12" s="7">
        <v>30.3334899700004</v>
      </c>
      <c r="I12" s="5">
        <v>8.0960488802376904</v>
      </c>
      <c r="J12" s="6">
        <v>13.0127525835541</v>
      </c>
      <c r="K12" s="6">
        <v>1.82950425085906</v>
      </c>
      <c r="L12" s="6">
        <v>1.3127057262613</v>
      </c>
      <c r="M12" s="6">
        <v>0.40806982047085699</v>
      </c>
      <c r="N12" s="7">
        <v>2.14181070323502</v>
      </c>
    </row>
    <row r="13" spans="1:14" ht="15" x14ac:dyDescent="0.25">
      <c r="A13" s="59"/>
      <c r="B13" s="15" t="s">
        <v>20</v>
      </c>
      <c r="C13" s="5">
        <v>5.7204065035462399</v>
      </c>
      <c r="D13" s="6">
        <v>6.4807632611729398</v>
      </c>
      <c r="E13" s="6">
        <v>1.9072027534947</v>
      </c>
      <c r="F13" s="6">
        <v>10.6679315367602</v>
      </c>
      <c r="G13" s="6">
        <v>7.30295107251131</v>
      </c>
      <c r="H13" s="7">
        <v>10.2899174506944</v>
      </c>
      <c r="I13" s="5">
        <v>1.89525407570888</v>
      </c>
      <c r="J13" s="6">
        <v>11.6724125993626</v>
      </c>
      <c r="K13" s="6">
        <v>1.2305377326120801</v>
      </c>
      <c r="L13" s="6">
        <v>0.155800430455272</v>
      </c>
      <c r="M13" s="6">
        <v>0.30888153167947502</v>
      </c>
      <c r="N13" s="7">
        <v>1.63062879556644</v>
      </c>
    </row>
    <row r="14" spans="1:14" ht="15" x14ac:dyDescent="0.25">
      <c r="A14" s="60"/>
      <c r="B14" s="16" t="s">
        <v>21</v>
      </c>
      <c r="C14" s="8">
        <v>10.0611184103497</v>
      </c>
      <c r="D14" s="9">
        <v>18.901224064545701</v>
      </c>
      <c r="E14" s="9">
        <v>15.866607286885399</v>
      </c>
      <c r="F14" s="9">
        <v>18.490184762041501</v>
      </c>
      <c r="G14" s="9">
        <v>12.313392555193801</v>
      </c>
      <c r="H14" s="10">
        <v>13.4868358474241</v>
      </c>
      <c r="I14" s="8">
        <v>8.5168249579588604</v>
      </c>
      <c r="J14" s="9">
        <v>8.6099622797831792</v>
      </c>
      <c r="K14" s="9">
        <v>4.8695025661583902</v>
      </c>
      <c r="L14" s="9">
        <v>9.8898243791779805E-2</v>
      </c>
      <c r="M14" s="9">
        <v>3.1230983404630899</v>
      </c>
      <c r="N14" s="10">
        <v>2.6590697075956098</v>
      </c>
    </row>
    <row r="15" spans="1:14" ht="15" x14ac:dyDescent="0.25">
      <c r="A15" s="59" t="s">
        <v>48</v>
      </c>
      <c r="B15" s="15" t="s">
        <v>16</v>
      </c>
      <c r="C15" s="5">
        <v>6.1403436224567098</v>
      </c>
      <c r="D15" s="6">
        <v>2.8429659338358002</v>
      </c>
      <c r="E15" s="6">
        <v>8.6492874338918906</v>
      </c>
      <c r="F15" s="6">
        <v>8.6492874338918906</v>
      </c>
      <c r="G15" s="6">
        <v>8.6492874338918906</v>
      </c>
      <c r="H15" s="7">
        <v>11.1582312453271</v>
      </c>
      <c r="I15" s="5">
        <v>3.94663468641521</v>
      </c>
      <c r="J15" s="6">
        <v>2.9936377942022299</v>
      </c>
      <c r="K15" s="6">
        <v>6.6688691609301101</v>
      </c>
      <c r="L15" s="6">
        <v>5.3815415189835001</v>
      </c>
      <c r="M15" s="6">
        <v>3.4260212775802898</v>
      </c>
      <c r="N15" s="7">
        <v>0.25027152823679399</v>
      </c>
    </row>
    <row r="16" spans="1:14" ht="15" x14ac:dyDescent="0.25">
      <c r="A16" s="59"/>
      <c r="B16" s="15" t="s">
        <v>17</v>
      </c>
      <c r="C16" s="5">
        <v>7.6183909365872999</v>
      </c>
      <c r="D16" s="6">
        <v>6.3988219319208604</v>
      </c>
      <c r="E16" s="6">
        <v>10.304869769645499</v>
      </c>
      <c r="F16" s="6">
        <v>5.2115858980778604</v>
      </c>
      <c r="G16" s="6">
        <v>3.7683812210980299</v>
      </c>
      <c r="H16" s="7">
        <v>16.7773099959471</v>
      </c>
      <c r="I16" s="5">
        <v>8.2189637254370602</v>
      </c>
      <c r="J16" s="6">
        <v>2.35479854504915</v>
      </c>
      <c r="K16" s="6">
        <v>1.59348258145856</v>
      </c>
      <c r="L16" s="6">
        <v>5.1493849822770796</v>
      </c>
      <c r="M16" s="6">
        <v>2.0143483260020401</v>
      </c>
      <c r="N16" s="7">
        <v>1.3033185153434299</v>
      </c>
    </row>
    <row r="17" spans="1:14" ht="15" x14ac:dyDescent="0.25">
      <c r="A17" s="59"/>
      <c r="B17" s="15" t="s">
        <v>18</v>
      </c>
      <c r="C17" s="5">
        <v>5.9157793037479403</v>
      </c>
      <c r="D17" s="6">
        <v>7.3648407792872099</v>
      </c>
      <c r="E17" s="6">
        <v>10.4535211114941</v>
      </c>
      <c r="F17" s="6">
        <v>6.7116704874523201</v>
      </c>
      <c r="G17" s="6">
        <v>7.9422680558655001</v>
      </c>
      <c r="H17" s="7">
        <v>9.9687568079830697</v>
      </c>
      <c r="I17" s="5">
        <v>7.3656681737358598</v>
      </c>
      <c r="J17" s="6">
        <v>2.6080829717991598</v>
      </c>
      <c r="K17" s="6">
        <v>2.2302147295202599</v>
      </c>
      <c r="L17" s="6">
        <v>2.98559871446921</v>
      </c>
      <c r="M17" s="6">
        <v>5.9737484060366901</v>
      </c>
      <c r="N17" s="7">
        <v>2.1597848188514601</v>
      </c>
    </row>
    <row r="18" spans="1:14" ht="15" x14ac:dyDescent="0.25">
      <c r="A18" s="59"/>
      <c r="B18" s="15" t="s">
        <v>19</v>
      </c>
      <c r="C18" s="5">
        <v>1.72148705912745</v>
      </c>
      <c r="D18" s="6">
        <v>22.376575496803301</v>
      </c>
      <c r="E18" s="6">
        <v>10.4472773659542</v>
      </c>
      <c r="F18" s="6">
        <v>7.8292395580168703</v>
      </c>
      <c r="G18" s="6">
        <v>18.5570555410305</v>
      </c>
      <c r="H18" s="7">
        <v>11.156978451389801</v>
      </c>
      <c r="I18" s="5">
        <v>3.0852341847068301</v>
      </c>
      <c r="J18" s="6">
        <v>5.0071255015535696</v>
      </c>
      <c r="K18" s="6">
        <v>2.9852300194000398</v>
      </c>
      <c r="L18" s="6">
        <v>2.8021758326047701</v>
      </c>
      <c r="M18" s="6">
        <v>1.55034741623077</v>
      </c>
      <c r="N18" s="7">
        <v>1.54606477547077E-2</v>
      </c>
    </row>
    <row r="19" spans="1:14" ht="15" x14ac:dyDescent="0.25">
      <c r="A19" s="59"/>
      <c r="B19" s="15" t="s">
        <v>20</v>
      </c>
      <c r="C19" s="5">
        <v>8.8938489435492301</v>
      </c>
      <c r="D19" s="6">
        <v>6.8064130410828803</v>
      </c>
      <c r="E19" s="6">
        <v>6.1296222751884404</v>
      </c>
      <c r="F19" s="6">
        <v>6.0890056968938504</v>
      </c>
      <c r="G19" s="6">
        <v>0.62893060295841996</v>
      </c>
      <c r="H19" s="7">
        <v>7.1241589875373004</v>
      </c>
      <c r="I19" s="5">
        <v>0.60247428260451796</v>
      </c>
      <c r="J19" s="6">
        <v>6.34659399970894</v>
      </c>
      <c r="K19" s="6">
        <v>3.1366370047455798</v>
      </c>
      <c r="L19" s="6">
        <v>6.6321651027682096</v>
      </c>
      <c r="M19" s="6">
        <v>2.9085917470870899</v>
      </c>
      <c r="N19" s="7">
        <v>6.9181247858950501</v>
      </c>
    </row>
    <row r="20" spans="1:14" ht="15" x14ac:dyDescent="0.25">
      <c r="A20" s="60"/>
      <c r="B20" s="16" t="s">
        <v>21</v>
      </c>
      <c r="C20" s="8">
        <v>0.82090329660630401</v>
      </c>
      <c r="D20" s="9">
        <v>7.4872825111414203</v>
      </c>
      <c r="E20" s="9">
        <v>2.36692321850609</v>
      </c>
      <c r="F20" s="9">
        <v>2.0310757205640999</v>
      </c>
      <c r="G20" s="9">
        <v>14.271095527549299</v>
      </c>
      <c r="H20" s="10">
        <v>0.58596866896148503</v>
      </c>
      <c r="I20" s="8">
        <v>2.5613874852491998</v>
      </c>
      <c r="J20" s="9">
        <v>6.1406987925807197</v>
      </c>
      <c r="K20" s="9">
        <v>3.5184390125508003E-2</v>
      </c>
      <c r="L20" s="9">
        <v>2.6627884730121099</v>
      </c>
      <c r="M20" s="9">
        <v>2.4475749527077699</v>
      </c>
      <c r="N20" s="10">
        <v>0.90644503175400404</v>
      </c>
    </row>
    <row r="21" spans="1:14" ht="15" x14ac:dyDescent="0.25">
      <c r="A21" s="61" t="s">
        <v>49</v>
      </c>
      <c r="B21" s="23" t="s">
        <v>16</v>
      </c>
      <c r="C21" s="5">
        <v>6.9260062603778501</v>
      </c>
      <c r="D21" s="6">
        <v>2.9913854215000399</v>
      </c>
      <c r="E21" s="6">
        <v>4.7982263370420402</v>
      </c>
      <c r="F21" s="6">
        <v>5.89490765408725</v>
      </c>
      <c r="G21" s="6">
        <v>2.2568877991922101</v>
      </c>
      <c r="H21" s="7">
        <v>0.67611918420256301</v>
      </c>
      <c r="I21" s="5">
        <v>5.70724261303973</v>
      </c>
      <c r="J21" s="6">
        <v>7.6979880349021803</v>
      </c>
      <c r="K21" s="6">
        <v>3.6141332590961102</v>
      </c>
      <c r="L21" s="6">
        <v>10.5549114469271</v>
      </c>
      <c r="M21" s="6">
        <v>7.2613043948214102</v>
      </c>
      <c r="N21" s="7">
        <v>0.113723645110056</v>
      </c>
    </row>
    <row r="22" spans="1:14" ht="15" x14ac:dyDescent="0.25">
      <c r="A22" s="59"/>
      <c r="B22" s="13" t="s">
        <v>17</v>
      </c>
      <c r="C22" s="5">
        <v>4.5982035449323799</v>
      </c>
      <c r="D22" s="6">
        <v>7.55566863587112</v>
      </c>
      <c r="E22" s="6">
        <v>8.5929080804117195</v>
      </c>
      <c r="F22" s="6">
        <v>3.0159694683407698</v>
      </c>
      <c r="G22" s="6">
        <v>1.9472619366428201</v>
      </c>
      <c r="H22" s="7">
        <v>4.4499228285345804</v>
      </c>
      <c r="I22" s="5">
        <v>5.5173422829607297</v>
      </c>
      <c r="J22" s="6">
        <v>2.56982907730315</v>
      </c>
      <c r="K22" s="6">
        <v>1.9332180942462101</v>
      </c>
      <c r="L22" s="6">
        <v>1.7859763143701299</v>
      </c>
      <c r="M22" s="6">
        <v>0.89057709033636501</v>
      </c>
      <c r="N22" s="7">
        <v>7.8341852727225598</v>
      </c>
    </row>
    <row r="23" spans="1:14" ht="15" x14ac:dyDescent="0.25">
      <c r="A23" s="59"/>
      <c r="B23" s="13" t="s">
        <v>18</v>
      </c>
      <c r="C23" s="5">
        <v>8.0423409581469105</v>
      </c>
      <c r="D23" s="6">
        <v>0.50295300615455596</v>
      </c>
      <c r="E23" s="6">
        <v>5.8293573615535603</v>
      </c>
      <c r="F23" s="6">
        <v>10.2198099418693</v>
      </c>
      <c r="G23" s="6">
        <v>1.1291934549196301</v>
      </c>
      <c r="H23" s="7">
        <v>2.2213833898512001</v>
      </c>
      <c r="I23" s="5">
        <v>3.43408897262935</v>
      </c>
      <c r="J23" s="6">
        <v>3.45425508747556</v>
      </c>
      <c r="K23" s="6">
        <v>3.05221950422865</v>
      </c>
      <c r="L23" s="6">
        <v>4.0941434341328202</v>
      </c>
      <c r="M23" s="6">
        <v>2.2854200326786902</v>
      </c>
      <c r="N23" s="7">
        <v>1.2661472755297601E-3</v>
      </c>
    </row>
    <row r="24" spans="1:14" ht="15" x14ac:dyDescent="0.25">
      <c r="A24" s="59"/>
      <c r="B24" s="13" t="s">
        <v>19</v>
      </c>
      <c r="C24" s="5">
        <v>0.21304595191703901</v>
      </c>
      <c r="D24" s="6">
        <v>26.729076447464401</v>
      </c>
      <c r="E24" s="6">
        <v>20.319703180439401</v>
      </c>
      <c r="F24" s="6">
        <v>20.844245138198801</v>
      </c>
      <c r="G24" s="6">
        <v>16.975521471987499</v>
      </c>
      <c r="H24" s="7">
        <v>4.1623861927590197E-2</v>
      </c>
      <c r="I24" s="5">
        <v>0.72771125372074197</v>
      </c>
      <c r="J24" s="6">
        <v>1.4054545657355799</v>
      </c>
      <c r="K24" s="6">
        <v>0.71020114291179903</v>
      </c>
      <c r="L24" s="6">
        <v>3.8997956137824201</v>
      </c>
      <c r="M24" s="6">
        <v>2.1448421021508302</v>
      </c>
      <c r="N24" s="7">
        <v>13.259901630841901</v>
      </c>
    </row>
    <row r="25" spans="1:14" ht="15" x14ac:dyDescent="0.25">
      <c r="A25" s="59"/>
      <c r="B25" s="13" t="s">
        <v>20</v>
      </c>
      <c r="C25" s="5">
        <v>0.55129695850570204</v>
      </c>
      <c r="D25" s="6">
        <v>4.73854038808381</v>
      </c>
      <c r="E25" s="6">
        <v>1.8307772722304401</v>
      </c>
      <c r="F25" s="6">
        <v>4.7956212206136701</v>
      </c>
      <c r="G25" s="6">
        <v>4.3680874232561999</v>
      </c>
      <c r="H25" s="7">
        <v>3.7582521286603301</v>
      </c>
      <c r="I25" s="5">
        <v>0.23632019466379001</v>
      </c>
      <c r="J25" s="6">
        <v>1.53601127026239</v>
      </c>
      <c r="K25" s="6">
        <v>4.0419808560542796</v>
      </c>
      <c r="L25" s="6">
        <v>3.77116232650177</v>
      </c>
      <c r="M25" s="6">
        <v>0.48270678895517</v>
      </c>
      <c r="N25" s="7">
        <v>5.3255301707367</v>
      </c>
    </row>
    <row r="26" spans="1:14" ht="15" x14ac:dyDescent="0.25">
      <c r="A26" s="60"/>
      <c r="B26" s="11" t="s">
        <v>21</v>
      </c>
      <c r="C26" s="8">
        <v>5.5769023551083299</v>
      </c>
      <c r="D26" s="9">
        <v>7.8630451159028398</v>
      </c>
      <c r="E26" s="9">
        <v>4.7018465724220597</v>
      </c>
      <c r="F26" s="9">
        <v>12.174214877282999</v>
      </c>
      <c r="G26" s="9">
        <v>8.0187786442889397</v>
      </c>
      <c r="H26" s="10">
        <v>3.7227371123408202</v>
      </c>
      <c r="I26" s="8">
        <v>3.22298849727696</v>
      </c>
      <c r="J26" s="9">
        <v>2.4390375861358402</v>
      </c>
      <c r="K26" s="9">
        <v>3.4963893470037601</v>
      </c>
      <c r="L26" s="9">
        <v>1.87633097688457</v>
      </c>
      <c r="M26" s="9">
        <v>1.7365199041624799</v>
      </c>
      <c r="N26" s="10">
        <v>16.0514806647437</v>
      </c>
    </row>
    <row r="27" spans="1:14" ht="15" x14ac:dyDescent="0.25">
      <c r="B27" s="24" t="s">
        <v>26</v>
      </c>
      <c r="C27" s="55">
        <f>MEDIAN(C3:H26)</f>
        <v>7.3338959258992595</v>
      </c>
      <c r="D27" s="56"/>
      <c r="E27" s="56"/>
      <c r="F27" s="56"/>
      <c r="G27" s="56"/>
      <c r="H27" s="56"/>
      <c r="I27" s="55">
        <f>MEDIAN(I3:N26)</f>
        <v>2.5656082812761749</v>
      </c>
      <c r="J27" s="56"/>
      <c r="K27" s="56"/>
      <c r="L27" s="56"/>
      <c r="M27" s="56"/>
      <c r="N27" s="56"/>
    </row>
    <row r="28" spans="1:14" ht="15" x14ac:dyDescent="0.25">
      <c r="B28" s="24" t="s">
        <v>27</v>
      </c>
      <c r="C28" s="57">
        <f>QUARTILE(C3:H26,3)-QUARTILE(C3:H26,1)</f>
        <v>7.0820182526217144</v>
      </c>
      <c r="D28" s="57"/>
      <c r="E28" s="57"/>
      <c r="F28" s="57"/>
      <c r="G28" s="57"/>
      <c r="H28" s="57"/>
      <c r="I28" s="57">
        <f>QUARTILE(I3:N26,3)-QUARTILE(I3:N26,1)</f>
        <v>3.9003705572212599</v>
      </c>
      <c r="J28" s="57"/>
      <c r="K28" s="57"/>
      <c r="L28" s="57"/>
      <c r="M28" s="57"/>
      <c r="N28" s="57"/>
    </row>
    <row r="29" spans="1:14" ht="15" x14ac:dyDescent="0.25">
      <c r="B29" s="24" t="s">
        <v>42</v>
      </c>
      <c r="C29" s="57">
        <f>QUARTILE(C3:H26,1)</f>
        <v>4.4294639772149855</v>
      </c>
      <c r="D29" s="57"/>
      <c r="E29" s="57"/>
      <c r="F29" s="57"/>
      <c r="G29" s="57"/>
      <c r="H29" s="57"/>
      <c r="I29" s="57">
        <f>QUARTILE(I3:N26,1)</f>
        <v>1.2783393812025476</v>
      </c>
      <c r="J29" s="57"/>
      <c r="K29" s="57"/>
      <c r="L29" s="57"/>
      <c r="M29" s="57"/>
      <c r="N29" s="57"/>
    </row>
    <row r="30" spans="1:14" ht="15" x14ac:dyDescent="0.25">
      <c r="B30" s="24" t="s">
        <v>43</v>
      </c>
      <c r="C30" s="57">
        <f>QUARTILE(C3:H26,3)</f>
        <v>11.5114822298367</v>
      </c>
      <c r="D30" s="57"/>
      <c r="E30" s="57"/>
      <c r="F30" s="57"/>
      <c r="G30" s="57"/>
      <c r="H30" s="57"/>
      <c r="I30" s="57">
        <f>QUARTILE(I3:N26,3)</f>
        <v>5.1787099384238076</v>
      </c>
      <c r="J30" s="57"/>
      <c r="K30" s="57"/>
      <c r="L30" s="57"/>
      <c r="M30" s="57"/>
      <c r="N30" s="57"/>
    </row>
    <row r="31" spans="1:14" ht="15" x14ac:dyDescent="0.25">
      <c r="B31" s="43">
        <v>0.95</v>
      </c>
      <c r="C31" s="57">
        <f>PERCENTILE(C3:H26,0.95)</f>
        <v>27.300877873359337</v>
      </c>
      <c r="D31" s="57"/>
      <c r="E31" s="57"/>
      <c r="F31" s="57"/>
      <c r="G31" s="57"/>
      <c r="H31" s="57"/>
      <c r="I31" s="57">
        <f>PERCENTILE(I3:N26,0.95)</f>
        <v>9.7681469273877539</v>
      </c>
      <c r="J31" s="57"/>
      <c r="K31" s="57"/>
      <c r="L31" s="57"/>
      <c r="M31" s="57"/>
      <c r="N31" s="57"/>
    </row>
    <row r="32" spans="1:14" ht="15" x14ac:dyDescent="0.25">
      <c r="B32" s="27" t="s">
        <v>28</v>
      </c>
      <c r="C32" s="58">
        <v>3.7544999999999998E-15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</sheetData>
  <mergeCells count="17">
    <mergeCell ref="A21:A26"/>
    <mergeCell ref="C1:H1"/>
    <mergeCell ref="I1:N1"/>
    <mergeCell ref="A3:A8"/>
    <mergeCell ref="A9:A14"/>
    <mergeCell ref="A15:A20"/>
    <mergeCell ref="C27:H27"/>
    <mergeCell ref="I27:N27"/>
    <mergeCell ref="C28:H28"/>
    <mergeCell ref="I28:N28"/>
    <mergeCell ref="C32:N32"/>
    <mergeCell ref="C31:H31"/>
    <mergeCell ref="I31:N31"/>
    <mergeCell ref="C29:H29"/>
    <mergeCell ref="I29:N29"/>
    <mergeCell ref="C30:H30"/>
    <mergeCell ref="I30:N30"/>
  </mergeCells>
  <conditionalFormatting sqref="C32:N32">
    <cfRule type="cellIs" dxfId="18" priority="1" operator="lessThan">
      <formula>0.05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="85" zoomScaleNormal="85" workbookViewId="0">
      <selection activeCell="A3" sqref="A3:A12"/>
    </sheetView>
  </sheetViews>
  <sheetFormatPr defaultRowHeight="14.25" x14ac:dyDescent="0.2"/>
  <cols>
    <col min="1" max="1" width="5.85546875" style="1" customWidth="1"/>
    <col min="2" max="16384" width="9.140625" style="1"/>
  </cols>
  <sheetData>
    <row r="1" spans="1:6" ht="15" x14ac:dyDescent="0.25">
      <c r="A1" s="1" t="s">
        <v>15</v>
      </c>
      <c r="C1" s="65" t="s">
        <v>0</v>
      </c>
      <c r="D1" s="66"/>
      <c r="E1" s="56" t="s">
        <v>1</v>
      </c>
      <c r="F1" s="66"/>
    </row>
    <row r="2" spans="1:6" ht="15" x14ac:dyDescent="0.25">
      <c r="C2" s="12" t="s">
        <v>2</v>
      </c>
      <c r="D2" s="13" t="s">
        <v>3</v>
      </c>
      <c r="E2" s="15" t="s">
        <v>2</v>
      </c>
      <c r="F2" s="13" t="s">
        <v>3</v>
      </c>
    </row>
    <row r="3" spans="1:6" ht="15" x14ac:dyDescent="0.25">
      <c r="A3" s="68" t="s">
        <v>46</v>
      </c>
      <c r="B3" s="14" t="s">
        <v>4</v>
      </c>
      <c r="C3" s="2">
        <v>0.97278206780113996</v>
      </c>
      <c r="D3" s="4">
        <v>1.5706827455933201</v>
      </c>
      <c r="E3" s="3">
        <v>1.01586462903991</v>
      </c>
      <c r="F3" s="4">
        <v>1.77306669320953</v>
      </c>
    </row>
    <row r="4" spans="1:6" ht="15" x14ac:dyDescent="0.25">
      <c r="A4" s="69"/>
      <c r="B4" s="15" t="s">
        <v>5</v>
      </c>
      <c r="C4" s="5">
        <v>0.97595764093336301</v>
      </c>
      <c r="D4" s="7">
        <v>3.3156595335315999</v>
      </c>
      <c r="E4" s="6">
        <v>1.7023552527160499</v>
      </c>
      <c r="F4" s="7">
        <v>1.75922329855723</v>
      </c>
    </row>
    <row r="5" spans="1:6" ht="15" x14ac:dyDescent="0.25">
      <c r="A5" s="69"/>
      <c r="B5" s="15" t="s">
        <v>6</v>
      </c>
      <c r="C5" s="5">
        <v>0.61602269748299598</v>
      </c>
      <c r="D5" s="7">
        <v>2.2804883913939702</v>
      </c>
      <c r="E5" s="6">
        <v>1.6318171167622999</v>
      </c>
      <c r="F5" s="7">
        <v>1.2896999522221899</v>
      </c>
    </row>
    <row r="6" spans="1:6" ht="15" x14ac:dyDescent="0.25">
      <c r="A6" s="69"/>
      <c r="B6" s="15" t="s">
        <v>7</v>
      </c>
      <c r="C6" s="5">
        <v>0.87917180588660704</v>
      </c>
      <c r="D6" s="7">
        <v>2.3450518264380702</v>
      </c>
      <c r="E6" s="6">
        <v>0.88661612699787096</v>
      </c>
      <c r="F6" s="7">
        <v>0.30461410401198802</v>
      </c>
    </row>
    <row r="7" spans="1:6" ht="15" x14ac:dyDescent="0.25">
      <c r="A7" s="69"/>
      <c r="B7" s="15" t="s">
        <v>8</v>
      </c>
      <c r="C7" s="5">
        <v>2.7711282016438901</v>
      </c>
      <c r="D7" s="7">
        <v>0.427484738579402</v>
      </c>
      <c r="E7" s="6">
        <v>2.0971338269901598</v>
      </c>
      <c r="F7" s="7">
        <v>0.26153087518651802</v>
      </c>
    </row>
    <row r="8" spans="1:6" ht="15" x14ac:dyDescent="0.25">
      <c r="A8" s="69"/>
      <c r="B8" s="15" t="s">
        <v>9</v>
      </c>
      <c r="C8" s="5">
        <v>3.7440800325450199</v>
      </c>
      <c r="D8" s="7">
        <v>3.6481113905757701</v>
      </c>
      <c r="E8" s="6">
        <v>1.9108124398017601</v>
      </c>
      <c r="F8" s="7">
        <v>3.0560447217037798</v>
      </c>
    </row>
    <row r="9" spans="1:6" ht="15" x14ac:dyDescent="0.25">
      <c r="A9" s="69"/>
      <c r="B9" s="15" t="s">
        <v>10</v>
      </c>
      <c r="C9" s="5">
        <v>1.58439612279905</v>
      </c>
      <c r="D9" s="7">
        <v>2.0428068247674198</v>
      </c>
      <c r="E9" s="6">
        <v>1.2102699730840401</v>
      </c>
      <c r="F9" s="7">
        <v>0.92128269162321597</v>
      </c>
    </row>
    <row r="10" spans="1:6" ht="15" x14ac:dyDescent="0.25">
      <c r="A10" s="69"/>
      <c r="B10" s="15" t="s">
        <v>11</v>
      </c>
      <c r="C10" s="5">
        <v>2.1950924668904102</v>
      </c>
      <c r="D10" s="7">
        <v>1.0369775717813301</v>
      </c>
      <c r="E10" s="6">
        <v>1.2907463596320401</v>
      </c>
      <c r="F10" s="7">
        <v>2.88450982639863</v>
      </c>
    </row>
    <row r="11" spans="1:6" ht="15" x14ac:dyDescent="0.25">
      <c r="A11" s="69"/>
      <c r="B11" s="15" t="s">
        <v>12</v>
      </c>
      <c r="C11" s="5">
        <v>5.4025291618979896</v>
      </c>
      <c r="D11" s="7">
        <v>3.7064790699201602</v>
      </c>
      <c r="E11" s="6">
        <v>1.0438460451671201</v>
      </c>
      <c r="F11" s="7">
        <v>1.5092448700478001</v>
      </c>
    </row>
    <row r="12" spans="1:6" ht="15" x14ac:dyDescent="0.25">
      <c r="A12" s="70"/>
      <c r="B12" s="16" t="s">
        <v>13</v>
      </c>
      <c r="C12" s="8">
        <v>1.3899434485943101</v>
      </c>
      <c r="D12" s="10">
        <v>1.7738462460009099</v>
      </c>
      <c r="E12" s="9">
        <v>1.14145528679682</v>
      </c>
      <c r="F12" s="10">
        <v>1.0942756047180699</v>
      </c>
    </row>
    <row r="13" spans="1:6" ht="15" x14ac:dyDescent="0.25">
      <c r="A13" s="68" t="s">
        <v>47</v>
      </c>
      <c r="B13" s="14" t="s">
        <v>4</v>
      </c>
      <c r="C13" s="2">
        <v>0.607269397885013</v>
      </c>
      <c r="D13" s="4">
        <v>1.38985363246849</v>
      </c>
      <c r="E13" s="3">
        <v>0.72715513635021001</v>
      </c>
      <c r="F13" s="4">
        <v>0.66094373693087505</v>
      </c>
    </row>
    <row r="14" spans="1:6" ht="15" x14ac:dyDescent="0.25">
      <c r="A14" s="69"/>
      <c r="B14" s="15" t="s">
        <v>5</v>
      </c>
      <c r="C14" s="5">
        <v>7.0008978811296503</v>
      </c>
      <c r="D14" s="7">
        <v>1.79507050741219</v>
      </c>
      <c r="E14" s="6">
        <v>0.60691172579364405</v>
      </c>
      <c r="F14" s="7">
        <v>3.2486706773051002</v>
      </c>
    </row>
    <row r="15" spans="1:6" ht="15" x14ac:dyDescent="0.25">
      <c r="A15" s="69"/>
      <c r="B15" s="15" t="s">
        <v>6</v>
      </c>
      <c r="C15" s="5">
        <v>3.2184375236402198</v>
      </c>
      <c r="D15" s="7">
        <v>2.0249595232002902</v>
      </c>
      <c r="E15" s="6">
        <v>0.43235363120011999</v>
      </c>
      <c r="F15" s="7">
        <v>0.46454101207019399</v>
      </c>
    </row>
    <row r="16" spans="1:6" ht="15" x14ac:dyDescent="0.25">
      <c r="A16" s="69"/>
      <c r="B16" s="15" t="s">
        <v>7</v>
      </c>
      <c r="C16" s="5">
        <v>3.81869428182649</v>
      </c>
      <c r="D16" s="7">
        <v>4.0590956543964403</v>
      </c>
      <c r="E16" s="6">
        <v>2.8432208237112402</v>
      </c>
      <c r="F16" s="7">
        <v>3.25525168026781</v>
      </c>
    </row>
    <row r="17" spans="1:6" ht="15" x14ac:dyDescent="0.25">
      <c r="A17" s="69"/>
      <c r="B17" s="15" t="s">
        <v>8</v>
      </c>
      <c r="C17" s="5">
        <v>6.9160802882016501</v>
      </c>
      <c r="D17" s="7">
        <v>6.9701632177148598</v>
      </c>
      <c r="E17" s="6">
        <v>0.84922242675104198</v>
      </c>
      <c r="F17" s="7">
        <v>0.62391329590219602</v>
      </c>
    </row>
    <row r="18" spans="1:6" ht="15" x14ac:dyDescent="0.25">
      <c r="A18" s="69"/>
      <c r="B18" s="15" t="s">
        <v>9</v>
      </c>
      <c r="C18" s="5">
        <v>0.79698094679111997</v>
      </c>
      <c r="D18" s="7">
        <v>1.1527013043091401</v>
      </c>
      <c r="E18" s="6">
        <v>0.94338695302721598</v>
      </c>
      <c r="F18" s="7">
        <v>0.92541658580123498</v>
      </c>
    </row>
    <row r="19" spans="1:6" ht="15" x14ac:dyDescent="0.25">
      <c r="A19" s="69"/>
      <c r="B19" s="15" t="s">
        <v>10</v>
      </c>
      <c r="C19" s="5">
        <v>11.130618863451399</v>
      </c>
      <c r="D19" s="7">
        <v>7.8254072463058799</v>
      </c>
      <c r="E19" s="6">
        <v>6.6291400645789</v>
      </c>
      <c r="F19" s="7">
        <v>2.8047502097925201</v>
      </c>
    </row>
    <row r="20" spans="1:6" ht="15" x14ac:dyDescent="0.25">
      <c r="A20" s="69"/>
      <c r="B20" s="15" t="s">
        <v>11</v>
      </c>
      <c r="C20" s="5">
        <v>6.8286328624969697</v>
      </c>
      <c r="D20" s="7">
        <v>2.2223635923247902</v>
      </c>
      <c r="E20" s="6">
        <v>1.38889293759395</v>
      </c>
      <c r="F20" s="7">
        <v>2.6940751127815101</v>
      </c>
    </row>
    <row r="21" spans="1:6" ht="15" x14ac:dyDescent="0.25">
      <c r="A21" s="69"/>
      <c r="B21" s="15" t="s">
        <v>12</v>
      </c>
      <c r="C21" s="5">
        <v>3.0891505956838401</v>
      </c>
      <c r="D21" s="7">
        <v>3.9634881579528298</v>
      </c>
      <c r="E21" s="6">
        <v>0.323765080767761</v>
      </c>
      <c r="F21" s="7">
        <v>2.68839241801225</v>
      </c>
    </row>
    <row r="22" spans="1:6" ht="15" x14ac:dyDescent="0.25">
      <c r="A22" s="70"/>
      <c r="B22" s="16" t="s">
        <v>13</v>
      </c>
      <c r="C22" s="8">
        <v>6.4558476377738598</v>
      </c>
      <c r="D22" s="10">
        <v>7.84313718924406</v>
      </c>
      <c r="E22" s="9">
        <v>0.659291999352842</v>
      </c>
      <c r="F22" s="10">
        <v>0.89722125761299798</v>
      </c>
    </row>
    <row r="23" spans="1:6" ht="15" x14ac:dyDescent="0.25">
      <c r="A23" s="68" t="s">
        <v>48</v>
      </c>
      <c r="B23" s="14" t="s">
        <v>4</v>
      </c>
      <c r="C23" s="2">
        <v>1.10038807911696</v>
      </c>
      <c r="D23" s="4">
        <v>1.3049727144202501</v>
      </c>
      <c r="E23" s="3">
        <v>1.5874410757308901</v>
      </c>
      <c r="F23" s="4">
        <v>0.40000384027961</v>
      </c>
    </row>
    <row r="24" spans="1:6" ht="15" x14ac:dyDescent="0.25">
      <c r="A24" s="69"/>
      <c r="B24" s="15" t="s">
        <v>5</v>
      </c>
      <c r="C24" s="5">
        <v>2.1004751327771598</v>
      </c>
      <c r="D24" s="7">
        <v>0.56703958341105198</v>
      </c>
      <c r="E24" s="6">
        <v>0.538989746566085</v>
      </c>
      <c r="F24" s="7">
        <v>0.73863766698963595</v>
      </c>
    </row>
    <row r="25" spans="1:6" ht="15" x14ac:dyDescent="0.25">
      <c r="A25" s="69"/>
      <c r="B25" s="15" t="s">
        <v>6</v>
      </c>
      <c r="C25" s="5">
        <v>2.0478665488582002</v>
      </c>
      <c r="D25" s="7">
        <v>1.3158518991150201</v>
      </c>
      <c r="E25" s="6">
        <v>1.1928104472433201</v>
      </c>
      <c r="F25" s="7">
        <v>1.92713710437979</v>
      </c>
    </row>
    <row r="26" spans="1:6" ht="15" x14ac:dyDescent="0.25">
      <c r="A26" s="69"/>
      <c r="B26" s="15" t="s">
        <v>7</v>
      </c>
      <c r="C26" s="5">
        <v>1.5252033903044</v>
      </c>
      <c r="D26" s="7">
        <v>1.10600105370008</v>
      </c>
      <c r="E26" s="6">
        <v>1.356242019248</v>
      </c>
      <c r="F26" s="7">
        <v>0.68020245929978995</v>
      </c>
    </row>
    <row r="27" spans="1:6" ht="15" x14ac:dyDescent="0.25">
      <c r="A27" s="69"/>
      <c r="B27" s="15" t="s">
        <v>8</v>
      </c>
      <c r="C27" s="5">
        <v>0.97353872909251704</v>
      </c>
      <c r="D27" s="7">
        <v>0.859817083365773</v>
      </c>
      <c r="E27" s="6">
        <v>0.34855847342371199</v>
      </c>
      <c r="F27" s="7">
        <v>1.2906767589334001</v>
      </c>
    </row>
    <row r="28" spans="1:6" ht="15" x14ac:dyDescent="0.25">
      <c r="A28" s="69"/>
      <c r="B28" s="15" t="s">
        <v>9</v>
      </c>
      <c r="C28" s="5">
        <v>5.2680034081031497</v>
      </c>
      <c r="D28" s="7">
        <v>5.8250422897255296</v>
      </c>
      <c r="E28" s="6">
        <v>1.5289179295199899</v>
      </c>
      <c r="F28" s="7">
        <v>4.2483053775617297</v>
      </c>
    </row>
    <row r="29" spans="1:6" ht="15" x14ac:dyDescent="0.25">
      <c r="A29" s="69"/>
      <c r="B29" s="15" t="s">
        <v>10</v>
      </c>
      <c r="C29" s="5">
        <v>0.57064958475691197</v>
      </c>
      <c r="D29" s="7">
        <v>1.35561486772713</v>
      </c>
      <c r="E29" s="6">
        <v>1.48046908141545</v>
      </c>
      <c r="F29" s="7">
        <v>3.5321605251597301</v>
      </c>
    </row>
    <row r="30" spans="1:6" ht="15" x14ac:dyDescent="0.25">
      <c r="A30" s="69"/>
      <c r="B30" s="15" t="s">
        <v>11</v>
      </c>
      <c r="C30" s="5">
        <v>4.2141569484578696</v>
      </c>
      <c r="D30" s="7">
        <v>3.48139581617531</v>
      </c>
      <c r="E30" s="6">
        <v>2.6064363775211699</v>
      </c>
      <c r="F30" s="7">
        <v>3.2784741288392798</v>
      </c>
    </row>
    <row r="31" spans="1:6" ht="15" x14ac:dyDescent="0.25">
      <c r="A31" s="69"/>
      <c r="B31" s="15" t="s">
        <v>12</v>
      </c>
      <c r="C31" s="5">
        <v>1.64463027998351</v>
      </c>
      <c r="D31" s="7">
        <v>2.0175100583547199</v>
      </c>
      <c r="E31" s="6">
        <v>0.228925553609682</v>
      </c>
      <c r="F31" s="7">
        <v>1.1965857465169301</v>
      </c>
    </row>
    <row r="32" spans="1:6" ht="15" x14ac:dyDescent="0.25">
      <c r="A32" s="70"/>
      <c r="B32" s="16" t="s">
        <v>13</v>
      </c>
      <c r="C32" s="8">
        <v>5.3272955000740003</v>
      </c>
      <c r="D32" s="10">
        <v>3.5750212307420801</v>
      </c>
      <c r="E32" s="9">
        <v>0.97233160567653099</v>
      </c>
      <c r="F32" s="10">
        <v>0.65099394828094204</v>
      </c>
    </row>
    <row r="33" spans="1:6" ht="15" x14ac:dyDescent="0.25">
      <c r="A33" s="68" t="s">
        <v>49</v>
      </c>
      <c r="B33" s="14" t="s">
        <v>4</v>
      </c>
      <c r="C33" s="2">
        <v>0.95965032588140498</v>
      </c>
      <c r="D33" s="4">
        <v>0.93817991579163595</v>
      </c>
      <c r="E33" s="3">
        <v>1.0628603955004601</v>
      </c>
      <c r="F33" s="4">
        <v>0.34755095882387899</v>
      </c>
    </row>
    <row r="34" spans="1:6" ht="15" x14ac:dyDescent="0.25">
      <c r="A34" s="69"/>
      <c r="B34" s="15" t="s">
        <v>5</v>
      </c>
      <c r="C34" s="5">
        <v>2.3976760470160499</v>
      </c>
      <c r="D34" s="7">
        <v>0.90934089649738503</v>
      </c>
      <c r="E34" s="6">
        <v>1.3459006922796799</v>
      </c>
      <c r="F34" s="7">
        <v>1.00874651850189</v>
      </c>
    </row>
    <row r="35" spans="1:6" ht="15" x14ac:dyDescent="0.25">
      <c r="A35" s="69"/>
      <c r="B35" s="15" t="s">
        <v>6</v>
      </c>
      <c r="C35" s="5">
        <v>0.72150225402343804</v>
      </c>
      <c r="D35" s="7">
        <v>1.8969301961479399</v>
      </c>
      <c r="E35" s="6">
        <v>0.90859051380658995</v>
      </c>
      <c r="F35" s="7">
        <v>0.744538603525147</v>
      </c>
    </row>
    <row r="36" spans="1:6" ht="15" x14ac:dyDescent="0.25">
      <c r="A36" s="69"/>
      <c r="B36" s="15" t="s">
        <v>7</v>
      </c>
      <c r="C36" s="5">
        <v>1.2287521274562301</v>
      </c>
      <c r="D36" s="7">
        <v>0.832620283364915</v>
      </c>
      <c r="E36" s="6">
        <v>3.11677854054797</v>
      </c>
      <c r="F36" s="7">
        <v>2.3090036206854601</v>
      </c>
    </row>
    <row r="37" spans="1:6" ht="15" x14ac:dyDescent="0.25">
      <c r="A37" s="69"/>
      <c r="B37" s="15" t="s">
        <v>8</v>
      </c>
      <c r="C37" s="5">
        <v>4.0867660815860596</v>
      </c>
      <c r="D37" s="7">
        <v>2.24876755382589</v>
      </c>
      <c r="E37" s="6">
        <v>2.17824791548093</v>
      </c>
      <c r="F37" s="7">
        <v>2.2377356195021298</v>
      </c>
    </row>
    <row r="38" spans="1:6" ht="15" x14ac:dyDescent="0.25">
      <c r="A38" s="69"/>
      <c r="B38" s="15" t="s">
        <v>9</v>
      </c>
      <c r="C38" s="5">
        <v>3.4371713226141098</v>
      </c>
      <c r="D38" s="7">
        <v>3.36975365299819</v>
      </c>
      <c r="E38" s="6">
        <v>1.1745353795417901</v>
      </c>
      <c r="F38" s="7">
        <v>3.7958332513973598</v>
      </c>
    </row>
    <row r="39" spans="1:6" ht="15" x14ac:dyDescent="0.25">
      <c r="A39" s="69"/>
      <c r="B39" s="15" t="s">
        <v>10</v>
      </c>
      <c r="C39" s="5">
        <v>9.0583017144797608</v>
      </c>
      <c r="D39" s="7">
        <v>1.7583679853974601</v>
      </c>
      <c r="E39" s="6">
        <v>5.54770871072206</v>
      </c>
      <c r="F39" s="7">
        <v>3.7747193242930299</v>
      </c>
    </row>
    <row r="40" spans="1:6" ht="15" x14ac:dyDescent="0.25">
      <c r="A40" s="69"/>
      <c r="B40" s="15" t="s">
        <v>11</v>
      </c>
      <c r="C40" s="5">
        <v>1.3686820077595601</v>
      </c>
      <c r="D40" s="7">
        <v>4.0386630445100504</v>
      </c>
      <c r="E40" s="6">
        <v>1.4159470425102201</v>
      </c>
      <c r="F40" s="7">
        <v>1.54226179780349</v>
      </c>
    </row>
    <row r="41" spans="1:6" ht="15" x14ac:dyDescent="0.25">
      <c r="A41" s="69"/>
      <c r="B41" s="15" t="s">
        <v>12</v>
      </c>
      <c r="C41" s="5">
        <v>2.1468826448232701</v>
      </c>
      <c r="D41" s="7">
        <v>1.7137432254545999</v>
      </c>
      <c r="E41" s="6">
        <v>0.778596680254941</v>
      </c>
      <c r="F41" s="7">
        <v>1.0309617167192899</v>
      </c>
    </row>
    <row r="42" spans="1:6" ht="15" x14ac:dyDescent="0.25">
      <c r="A42" s="70"/>
      <c r="B42" s="16" t="s">
        <v>13</v>
      </c>
      <c r="C42" s="8">
        <v>1.76307212516934</v>
      </c>
      <c r="D42" s="10">
        <v>4.3096266647375101</v>
      </c>
      <c r="E42" s="9">
        <v>1.38010460946448</v>
      </c>
      <c r="F42" s="10">
        <v>1.6987549471778101</v>
      </c>
    </row>
    <row r="43" spans="1:6" ht="15" x14ac:dyDescent="0.25">
      <c r="B43" s="24" t="s">
        <v>26</v>
      </c>
      <c r="C43" s="55">
        <f>MEDIAN(C3:D42)</f>
        <v>2.04533668681281</v>
      </c>
      <c r="D43" s="55"/>
      <c r="E43" s="55">
        <f>MEDIAN(E3:F42)</f>
        <v>1.2901883555777949</v>
      </c>
      <c r="F43" s="55"/>
    </row>
    <row r="44" spans="1:6" ht="15" x14ac:dyDescent="0.25">
      <c r="B44" s="24" t="s">
        <v>27</v>
      </c>
      <c r="C44" s="57">
        <f>QUARTILE(C4:D43,3)-QUARTILE(C4:D43,1)</f>
        <v>2.5145247362475147</v>
      </c>
      <c r="D44" s="57"/>
      <c r="E44" s="57">
        <f>QUARTILE(E4:F43,3)-QUARTILE(E4:F43,1)</f>
        <v>1.3237813177325537</v>
      </c>
      <c r="F44" s="57"/>
    </row>
    <row r="45" spans="1:6" ht="15" x14ac:dyDescent="0.25">
      <c r="B45" s="24" t="s">
        <v>42</v>
      </c>
      <c r="C45" s="57">
        <f>QUARTILE(C3:D42,1)</f>
        <v>1.2097394216694575</v>
      </c>
      <c r="D45" s="57"/>
      <c r="E45" s="57">
        <f>QUARTILE(E3:F42,1)</f>
        <v>0.83156599012701671</v>
      </c>
      <c r="F45" s="57"/>
    </row>
    <row r="46" spans="1:6" ht="15" x14ac:dyDescent="0.25">
      <c r="B46" s="24" t="s">
        <v>43</v>
      </c>
      <c r="C46" s="57">
        <f>QUARTILE(C3:D42,3)</f>
        <v>3.7627335948653875</v>
      </c>
      <c r="D46" s="57"/>
      <c r="E46" s="57">
        <f>QUARTILE(E3:F42,3)</f>
        <v>2.1174123491128523</v>
      </c>
      <c r="F46" s="57"/>
    </row>
    <row r="47" spans="1:6" ht="15" x14ac:dyDescent="0.25">
      <c r="B47" s="43">
        <v>0.95</v>
      </c>
      <c r="C47" s="57">
        <f>PERCENTILE(C3:D42,0.95)</f>
        <v>7.0421233493884596</v>
      </c>
      <c r="D47" s="57"/>
      <c r="E47" s="57">
        <f>PERCENTILE(E3:F42,0.95)</f>
        <v>3.7757750206482465</v>
      </c>
      <c r="F47" s="57"/>
    </row>
    <row r="48" spans="1:6" ht="15" x14ac:dyDescent="0.25">
      <c r="B48" s="27" t="s">
        <v>28</v>
      </c>
      <c r="C48" s="67">
        <v>5.0699999999999999E-5</v>
      </c>
      <c r="D48" s="67"/>
      <c r="E48" s="67"/>
      <c r="F48" s="67"/>
    </row>
  </sheetData>
  <mergeCells count="17">
    <mergeCell ref="A33:A42"/>
    <mergeCell ref="C1:D1"/>
    <mergeCell ref="E1:F1"/>
    <mergeCell ref="A3:A12"/>
    <mergeCell ref="A13:A22"/>
    <mergeCell ref="A23:A32"/>
    <mergeCell ref="C48:F48"/>
    <mergeCell ref="C43:D43"/>
    <mergeCell ref="E43:F43"/>
    <mergeCell ref="C44:D44"/>
    <mergeCell ref="E44:F44"/>
    <mergeCell ref="C47:D47"/>
    <mergeCell ref="E47:F47"/>
    <mergeCell ref="C45:D45"/>
    <mergeCell ref="E45:F45"/>
    <mergeCell ref="C46:D46"/>
    <mergeCell ref="E46:F46"/>
  </mergeCells>
  <conditionalFormatting sqref="C48:F48">
    <cfRule type="cellIs" dxfId="17" priority="1" operator="lessThan">
      <formula>0.05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="85" zoomScaleNormal="85" workbookViewId="0">
      <selection activeCell="A3" sqref="A3:A12"/>
    </sheetView>
  </sheetViews>
  <sheetFormatPr defaultRowHeight="14.25" x14ac:dyDescent="0.2"/>
  <cols>
    <col min="1" max="1" width="5.85546875" style="1" customWidth="1"/>
    <col min="2" max="16384" width="9.140625" style="1"/>
  </cols>
  <sheetData>
    <row r="1" spans="1:6" ht="15" x14ac:dyDescent="0.25">
      <c r="A1" s="1" t="s">
        <v>14</v>
      </c>
      <c r="C1" s="65" t="s">
        <v>0</v>
      </c>
      <c r="D1" s="66"/>
      <c r="E1" s="56" t="s">
        <v>1</v>
      </c>
      <c r="F1" s="66"/>
    </row>
    <row r="2" spans="1:6" ht="15" x14ac:dyDescent="0.25">
      <c r="C2" s="12" t="s">
        <v>2</v>
      </c>
      <c r="D2" s="13" t="s">
        <v>3</v>
      </c>
      <c r="E2" s="15" t="s">
        <v>2</v>
      </c>
      <c r="F2" s="13" t="s">
        <v>3</v>
      </c>
    </row>
    <row r="3" spans="1:6" ht="15" x14ac:dyDescent="0.25">
      <c r="A3" s="68" t="s">
        <v>46</v>
      </c>
      <c r="B3" s="14" t="s">
        <v>4</v>
      </c>
      <c r="C3" s="2">
        <v>1.0532981756469599</v>
      </c>
      <c r="D3" s="4">
        <v>11.5868519005596</v>
      </c>
      <c r="E3" s="3">
        <v>3.3981252891198999</v>
      </c>
      <c r="F3" s="4">
        <v>2.3138704091791</v>
      </c>
    </row>
    <row r="4" spans="1:6" ht="15" x14ac:dyDescent="0.25">
      <c r="A4" s="69"/>
      <c r="B4" s="15" t="s">
        <v>5</v>
      </c>
      <c r="C4" s="5">
        <v>2.1645628571180699</v>
      </c>
      <c r="D4" s="7">
        <v>6.7267901270130297</v>
      </c>
      <c r="E4" s="6">
        <v>1.4145274666611001</v>
      </c>
      <c r="F4" s="7">
        <v>7.3623287384417999</v>
      </c>
    </row>
    <row r="5" spans="1:6" ht="15" x14ac:dyDescent="0.25">
      <c r="A5" s="69"/>
      <c r="B5" s="15" t="s">
        <v>6</v>
      </c>
      <c r="C5" s="5">
        <v>6.0318731034144699</v>
      </c>
      <c r="D5" s="7">
        <v>1.6541329002531999</v>
      </c>
      <c r="E5" s="6">
        <v>7.4521623550962097</v>
      </c>
      <c r="F5" s="7">
        <v>6.5935077211132702</v>
      </c>
    </row>
    <row r="6" spans="1:6" ht="15" x14ac:dyDescent="0.25">
      <c r="A6" s="69"/>
      <c r="B6" s="15" t="s">
        <v>7</v>
      </c>
      <c r="C6" s="5">
        <v>2.7130711912413501</v>
      </c>
      <c r="D6" s="7">
        <v>1.26581731691216</v>
      </c>
      <c r="E6" s="6">
        <v>0.66934045232581196</v>
      </c>
      <c r="F6" s="7">
        <v>0.18445626661973299</v>
      </c>
    </row>
    <row r="7" spans="1:6" ht="15" x14ac:dyDescent="0.25">
      <c r="A7" s="69"/>
      <c r="B7" s="15" t="s">
        <v>8</v>
      </c>
      <c r="C7" s="5">
        <v>2.4044177357511498</v>
      </c>
      <c r="D7" s="7">
        <v>0.86447520554253299</v>
      </c>
      <c r="E7" s="6">
        <v>0.93365916902405399</v>
      </c>
      <c r="F7" s="7">
        <v>1.8740128131506699</v>
      </c>
    </row>
    <row r="8" spans="1:6" ht="15" x14ac:dyDescent="0.25">
      <c r="A8" s="69"/>
      <c r="B8" s="15" t="s">
        <v>9</v>
      </c>
      <c r="C8" s="5">
        <v>7.5197204597565603</v>
      </c>
      <c r="D8" s="7">
        <v>6.9324208145126702</v>
      </c>
      <c r="E8" s="6">
        <v>3.4289706101788902</v>
      </c>
      <c r="F8" s="7">
        <v>1.31605521509921</v>
      </c>
    </row>
    <row r="9" spans="1:6" ht="15" x14ac:dyDescent="0.25">
      <c r="A9" s="69"/>
      <c r="B9" s="15" t="s">
        <v>10</v>
      </c>
      <c r="C9" s="5">
        <v>6.9549562883346701</v>
      </c>
      <c r="D9" s="7">
        <v>14.8549929334505</v>
      </c>
      <c r="E9" s="6">
        <v>1.9614830459897801</v>
      </c>
      <c r="F9" s="7">
        <v>6.4668158620021101</v>
      </c>
    </row>
    <row r="10" spans="1:6" ht="15" x14ac:dyDescent="0.25">
      <c r="A10" s="69"/>
      <c r="B10" s="15" t="s">
        <v>11</v>
      </c>
      <c r="C10" s="5">
        <v>10.0405693227074</v>
      </c>
      <c r="D10" s="7">
        <v>17.8360252802768</v>
      </c>
      <c r="E10" s="6">
        <v>2.7978780735639202</v>
      </c>
      <c r="F10" s="7">
        <v>4.2755235622822196</v>
      </c>
    </row>
    <row r="11" spans="1:6" ht="15" x14ac:dyDescent="0.25">
      <c r="A11" s="69"/>
      <c r="B11" s="15" t="s">
        <v>12</v>
      </c>
      <c r="C11" s="5">
        <v>2.2505865470120598</v>
      </c>
      <c r="D11" s="7">
        <v>0.69928542338270505</v>
      </c>
      <c r="E11" s="6">
        <v>1.6526492748041799</v>
      </c>
      <c r="F11" s="7">
        <v>6.8556652574329799</v>
      </c>
    </row>
    <row r="12" spans="1:6" ht="15" x14ac:dyDescent="0.25">
      <c r="A12" s="70"/>
      <c r="B12" s="16" t="s">
        <v>13</v>
      </c>
      <c r="C12" s="8">
        <v>3.0734140106566299</v>
      </c>
      <c r="D12" s="10">
        <v>16.9384228827141</v>
      </c>
      <c r="E12" s="9">
        <v>1.7705754612293101</v>
      </c>
      <c r="F12" s="10">
        <v>4.4530536273674404</v>
      </c>
    </row>
    <row r="13" spans="1:6" ht="15" x14ac:dyDescent="0.25">
      <c r="A13" s="68" t="s">
        <v>47</v>
      </c>
      <c r="B13" s="14" t="s">
        <v>4</v>
      </c>
      <c r="C13" s="2">
        <v>15.7237276504226</v>
      </c>
      <c r="D13" s="4">
        <v>18.0727351286858</v>
      </c>
      <c r="E13" s="3">
        <v>8.2452451461088998</v>
      </c>
      <c r="F13" s="4">
        <v>12.455456017351899</v>
      </c>
    </row>
    <row r="14" spans="1:6" ht="15" x14ac:dyDescent="0.25">
      <c r="A14" s="69"/>
      <c r="B14" s="15" t="s">
        <v>5</v>
      </c>
      <c r="C14" s="5">
        <v>29.074644131932502</v>
      </c>
      <c r="D14" s="7">
        <v>10.072259078362499</v>
      </c>
      <c r="E14" s="6">
        <v>4.0487116592544101</v>
      </c>
      <c r="F14" s="7">
        <v>0.47181874800335799</v>
      </c>
    </row>
    <row r="15" spans="1:6" ht="15" x14ac:dyDescent="0.25">
      <c r="A15" s="69"/>
      <c r="B15" s="15" t="s">
        <v>6</v>
      </c>
      <c r="C15" s="5">
        <v>19.4945853261843</v>
      </c>
      <c r="D15" s="7">
        <v>16.065163378776401</v>
      </c>
      <c r="E15" s="6">
        <v>0.923203604761625</v>
      </c>
      <c r="F15" s="7">
        <v>1.9387234903497199</v>
      </c>
    </row>
    <row r="16" spans="1:6" ht="15" x14ac:dyDescent="0.25">
      <c r="A16" s="69"/>
      <c r="B16" s="15" t="s">
        <v>7</v>
      </c>
      <c r="C16" s="5">
        <v>3.7802777234366398</v>
      </c>
      <c r="D16" s="7">
        <v>1.1020606862485101</v>
      </c>
      <c r="E16" s="6">
        <v>2.9541002014583602</v>
      </c>
      <c r="F16" s="7">
        <v>13.5249438476247</v>
      </c>
    </row>
    <row r="17" spans="1:6" ht="15" x14ac:dyDescent="0.25">
      <c r="A17" s="69"/>
      <c r="B17" s="15" t="s">
        <v>8</v>
      </c>
      <c r="C17" s="5">
        <v>30.8703475469155</v>
      </c>
      <c r="D17" s="7">
        <v>10.167014582537799</v>
      </c>
      <c r="E17" s="6">
        <v>8.6373954498739594E-2</v>
      </c>
      <c r="F17" s="7">
        <v>0.85133927582600699</v>
      </c>
    </row>
    <row r="18" spans="1:6" ht="15" x14ac:dyDescent="0.25">
      <c r="A18" s="69"/>
      <c r="B18" s="15" t="s">
        <v>9</v>
      </c>
      <c r="C18" s="5">
        <v>5.3766930555112697</v>
      </c>
      <c r="D18" s="7">
        <v>3.6185873218331799</v>
      </c>
      <c r="E18" s="6">
        <v>8.2307447511656004</v>
      </c>
      <c r="F18" s="7">
        <v>2.2534875012644702</v>
      </c>
    </row>
    <row r="19" spans="1:6" ht="15" x14ac:dyDescent="0.25">
      <c r="A19" s="69"/>
      <c r="B19" s="15" t="s">
        <v>10</v>
      </c>
      <c r="C19" s="5">
        <v>3.14056841184291</v>
      </c>
      <c r="D19" s="7">
        <v>2.9814331552325699</v>
      </c>
      <c r="E19" s="6">
        <v>0.254371055508329</v>
      </c>
      <c r="F19" s="7">
        <v>2.0326255342421602</v>
      </c>
    </row>
    <row r="20" spans="1:6" ht="15" x14ac:dyDescent="0.25">
      <c r="A20" s="69"/>
      <c r="B20" s="15" t="s">
        <v>11</v>
      </c>
      <c r="C20" s="5">
        <v>37.436179338286898</v>
      </c>
      <c r="D20" s="7">
        <v>1.95010204115452</v>
      </c>
      <c r="E20" s="6">
        <v>2.1978590721729199</v>
      </c>
      <c r="F20" s="7">
        <v>5.48089342809683</v>
      </c>
    </row>
    <row r="21" spans="1:6" ht="15" x14ac:dyDescent="0.25">
      <c r="A21" s="69"/>
      <c r="B21" s="15" t="s">
        <v>12</v>
      </c>
      <c r="C21" s="5">
        <v>0.20026672935164</v>
      </c>
      <c r="D21" s="7">
        <v>9.4870774669072802</v>
      </c>
      <c r="E21" s="6">
        <v>9.2150230243553999</v>
      </c>
      <c r="F21" s="7">
        <v>10.315888562718101</v>
      </c>
    </row>
    <row r="22" spans="1:6" ht="15" x14ac:dyDescent="0.25">
      <c r="A22" s="70"/>
      <c r="B22" s="16" t="s">
        <v>13</v>
      </c>
      <c r="C22" s="8">
        <v>4.7056597956605701</v>
      </c>
      <c r="D22" s="10">
        <v>25.329336856604101</v>
      </c>
      <c r="E22" s="9">
        <v>4.1767045067574502</v>
      </c>
      <c r="F22" s="10">
        <v>2.68795027584473</v>
      </c>
    </row>
    <row r="23" spans="1:6" ht="15" x14ac:dyDescent="0.25">
      <c r="A23" s="68" t="s">
        <v>48</v>
      </c>
      <c r="B23" s="14" t="s">
        <v>4</v>
      </c>
      <c r="C23" s="2">
        <v>2.2210886433602499</v>
      </c>
      <c r="D23" s="4">
        <v>10.8952865404046</v>
      </c>
      <c r="E23" s="3">
        <v>7.8427648714008198</v>
      </c>
      <c r="F23" s="4">
        <v>5.2078645883152701</v>
      </c>
    </row>
    <row r="24" spans="1:6" ht="15" x14ac:dyDescent="0.25">
      <c r="A24" s="69"/>
      <c r="B24" s="15" t="s">
        <v>5</v>
      </c>
      <c r="C24" s="5">
        <v>7.9426178124456897</v>
      </c>
      <c r="D24" s="7">
        <v>7.4384686151416499</v>
      </c>
      <c r="E24" s="6">
        <v>0.14925952774335399</v>
      </c>
      <c r="F24" s="7">
        <v>1.7386795853713199</v>
      </c>
    </row>
    <row r="25" spans="1:6" ht="15" x14ac:dyDescent="0.25">
      <c r="A25" s="69"/>
      <c r="B25" s="15" t="s">
        <v>6</v>
      </c>
      <c r="C25" s="5">
        <v>6.4235707285267996</v>
      </c>
      <c r="D25" s="7">
        <v>15.700145254206401</v>
      </c>
      <c r="E25" s="6">
        <v>3.57842622973364</v>
      </c>
      <c r="F25" s="7">
        <v>6.0721458566467001</v>
      </c>
    </row>
    <row r="26" spans="1:6" ht="15" x14ac:dyDescent="0.25">
      <c r="A26" s="69"/>
      <c r="B26" s="15" t="s">
        <v>7</v>
      </c>
      <c r="C26" s="5">
        <v>5.8364557743386198</v>
      </c>
      <c r="D26" s="7">
        <v>4.4339891056942404</v>
      </c>
      <c r="E26" s="6">
        <v>3.0191986926143399</v>
      </c>
      <c r="F26" s="7">
        <v>0.72031135190023599</v>
      </c>
    </row>
    <row r="27" spans="1:6" ht="15" x14ac:dyDescent="0.25">
      <c r="A27" s="69"/>
      <c r="B27" s="15" t="s">
        <v>8</v>
      </c>
      <c r="C27" s="5">
        <v>24.8425764426512</v>
      </c>
      <c r="D27" s="7">
        <v>6.0758854382510599</v>
      </c>
      <c r="E27" s="6">
        <v>1.2118178866911899</v>
      </c>
      <c r="F27" s="7">
        <v>1.06226343002302</v>
      </c>
    </row>
    <row r="28" spans="1:6" ht="15" x14ac:dyDescent="0.25">
      <c r="A28" s="69"/>
      <c r="B28" s="15" t="s">
        <v>9</v>
      </c>
      <c r="C28" s="5">
        <v>20.422375100778599</v>
      </c>
      <c r="D28" s="7">
        <v>7.3940181394717097</v>
      </c>
      <c r="E28" s="6">
        <v>7.3591537014551003</v>
      </c>
      <c r="F28" s="7">
        <v>2.6958289900787502</v>
      </c>
    </row>
    <row r="29" spans="1:6" ht="15" x14ac:dyDescent="0.25">
      <c r="A29" s="69"/>
      <c r="B29" s="15" t="s">
        <v>10</v>
      </c>
      <c r="C29" s="5">
        <v>6.5785708007696098</v>
      </c>
      <c r="D29" s="7">
        <v>2.26567991282562</v>
      </c>
      <c r="E29" s="6">
        <v>13.322837370710801</v>
      </c>
      <c r="F29" s="7">
        <v>4.5800872181090604</v>
      </c>
    </row>
    <row r="30" spans="1:6" ht="15" x14ac:dyDescent="0.25">
      <c r="A30" s="69"/>
      <c r="B30" s="15" t="s">
        <v>11</v>
      </c>
      <c r="C30" s="5">
        <v>8.6293895057013792</v>
      </c>
      <c r="D30" s="7">
        <v>9.4179800278220007</v>
      </c>
      <c r="E30" s="6">
        <v>6.6009161122929596</v>
      </c>
      <c r="F30" s="7">
        <v>7.23724435538408</v>
      </c>
    </row>
    <row r="31" spans="1:6" ht="15" x14ac:dyDescent="0.25">
      <c r="A31" s="69"/>
      <c r="B31" s="15" t="s">
        <v>12</v>
      </c>
      <c r="C31" s="5">
        <v>3.5413471599010502</v>
      </c>
      <c r="D31" s="7">
        <v>0.103953363650859</v>
      </c>
      <c r="E31" s="6">
        <v>0.54854351892664999</v>
      </c>
      <c r="F31" s="7">
        <v>0.20958886741270499</v>
      </c>
    </row>
    <row r="32" spans="1:6" ht="15" x14ac:dyDescent="0.25">
      <c r="A32" s="70"/>
      <c r="B32" s="16" t="s">
        <v>13</v>
      </c>
      <c r="C32" s="8">
        <v>2.6230349700176099</v>
      </c>
      <c r="D32" s="10">
        <v>0.17436103506710801</v>
      </c>
      <c r="E32" s="9">
        <v>0.85424156661758799</v>
      </c>
      <c r="F32" s="10">
        <v>4.6759895957470796</v>
      </c>
    </row>
    <row r="33" spans="1:6" ht="15" x14ac:dyDescent="0.25">
      <c r="A33" s="68" t="s">
        <v>49</v>
      </c>
      <c r="B33" s="14" t="s">
        <v>4</v>
      </c>
      <c r="C33" s="2">
        <v>18.9466021231197</v>
      </c>
      <c r="D33" s="4">
        <v>3.42108017875448</v>
      </c>
      <c r="E33" s="3">
        <v>1.1978536514224201</v>
      </c>
      <c r="F33" s="4">
        <v>0.85562537014838802</v>
      </c>
    </row>
    <row r="34" spans="1:6" ht="15" x14ac:dyDescent="0.25">
      <c r="A34" s="69"/>
      <c r="B34" s="15" t="s">
        <v>5</v>
      </c>
      <c r="C34" s="5">
        <v>9.6307585693550397</v>
      </c>
      <c r="D34" s="7">
        <v>11.838911262328701</v>
      </c>
      <c r="E34" s="6">
        <v>2.3286979511014998</v>
      </c>
      <c r="F34" s="7">
        <v>9.6708760648068601</v>
      </c>
    </row>
    <row r="35" spans="1:6" ht="15" x14ac:dyDescent="0.25">
      <c r="A35" s="69"/>
      <c r="B35" s="15" t="s">
        <v>6</v>
      </c>
      <c r="C35" s="5">
        <v>12.330941258978299</v>
      </c>
      <c r="D35" s="7">
        <v>10.0910469103147</v>
      </c>
      <c r="E35" s="6">
        <v>4.7334121558893001</v>
      </c>
      <c r="F35" s="7">
        <v>8.1151139389075997</v>
      </c>
    </row>
    <row r="36" spans="1:6" ht="15" x14ac:dyDescent="0.25">
      <c r="A36" s="69"/>
      <c r="B36" s="15" t="s">
        <v>7</v>
      </c>
      <c r="C36" s="5">
        <v>17.975112207901301</v>
      </c>
      <c r="D36" s="7">
        <v>9.7675391917870797</v>
      </c>
      <c r="E36" s="6">
        <v>1.03088623504813</v>
      </c>
      <c r="F36" s="7">
        <v>1.8727914338693199</v>
      </c>
    </row>
    <row r="37" spans="1:6" ht="15" x14ac:dyDescent="0.25">
      <c r="A37" s="69"/>
      <c r="B37" s="15" t="s">
        <v>8</v>
      </c>
      <c r="C37" s="5">
        <v>13.1869679005533</v>
      </c>
      <c r="D37" s="7">
        <v>16.680473315909701</v>
      </c>
      <c r="E37" s="6">
        <v>3.9624778468517499</v>
      </c>
      <c r="F37" s="7">
        <v>1.54971012144892</v>
      </c>
    </row>
    <row r="38" spans="1:6" ht="15" x14ac:dyDescent="0.25">
      <c r="A38" s="69"/>
      <c r="B38" s="15" t="s">
        <v>9</v>
      </c>
      <c r="C38" s="5">
        <v>12.8238401189593</v>
      </c>
      <c r="D38" s="7">
        <v>17.332244581326901</v>
      </c>
      <c r="E38" s="6">
        <v>13.005300425940201</v>
      </c>
      <c r="F38" s="7">
        <v>6.7357969877612502</v>
      </c>
    </row>
    <row r="39" spans="1:6" ht="15" x14ac:dyDescent="0.25">
      <c r="A39" s="69"/>
      <c r="B39" s="15" t="s">
        <v>10</v>
      </c>
      <c r="C39" s="5">
        <v>2.0130907624144601</v>
      </c>
      <c r="D39" s="7">
        <v>2.8425034733492001</v>
      </c>
      <c r="E39" s="6">
        <v>2.4318011688536401</v>
      </c>
      <c r="F39" s="7">
        <v>0.13311765124032601</v>
      </c>
    </row>
    <row r="40" spans="1:6" ht="15" x14ac:dyDescent="0.25">
      <c r="A40" s="69"/>
      <c r="B40" s="15" t="s">
        <v>11</v>
      </c>
      <c r="C40" s="5">
        <v>5.4779148543425702</v>
      </c>
      <c r="D40" s="7">
        <v>11.582477547712401</v>
      </c>
      <c r="E40" s="6">
        <v>3.3144489132725901</v>
      </c>
      <c r="F40" s="7">
        <v>0.34037349906013498</v>
      </c>
    </row>
    <row r="41" spans="1:6" ht="15" x14ac:dyDescent="0.25">
      <c r="A41" s="69"/>
      <c r="B41" s="15" t="s">
        <v>12</v>
      </c>
      <c r="C41" s="5">
        <v>7.6806063349647502</v>
      </c>
      <c r="D41" s="7">
        <v>2.6125601638891101</v>
      </c>
      <c r="E41" s="6">
        <v>0.63997247122745204</v>
      </c>
      <c r="F41" s="7">
        <v>6.8404925412919901</v>
      </c>
    </row>
    <row r="42" spans="1:6" ht="15" x14ac:dyDescent="0.25">
      <c r="A42" s="70"/>
      <c r="B42" s="16" t="s">
        <v>13</v>
      </c>
      <c r="C42" s="8">
        <v>6.20664108644959</v>
      </c>
      <c r="D42" s="10">
        <v>0.59772710765689396</v>
      </c>
      <c r="E42" s="9">
        <v>3.2207535160955101</v>
      </c>
      <c r="F42" s="10">
        <v>7.2599880410490298</v>
      </c>
    </row>
    <row r="43" spans="1:6" ht="15" x14ac:dyDescent="0.25">
      <c r="B43" s="24" t="s">
        <v>26</v>
      </c>
      <c r="C43" s="55">
        <f>MEDIAN(C3:D42)</f>
        <v>6.9436885514236701</v>
      </c>
      <c r="D43" s="55"/>
      <c r="E43" s="55">
        <f>MEDIAN(E3:F42)</f>
        <v>2.8759891375111399</v>
      </c>
      <c r="F43" s="55"/>
    </row>
    <row r="44" spans="1:6" ht="15" x14ac:dyDescent="0.25">
      <c r="B44" s="24" t="s">
        <v>27</v>
      </c>
      <c r="C44" s="57">
        <f>QUARTILE(C4:D43,3)-QUARTILE(C4:D43,1)</f>
        <v>9.6654223746779149</v>
      </c>
      <c r="D44" s="57"/>
      <c r="E44" s="57">
        <f>QUARTILE(E4:F43,3)-QUARTILE(E4:F43,1)</f>
        <v>5.3923761476463099</v>
      </c>
      <c r="F44" s="57"/>
    </row>
    <row r="45" spans="1:6" ht="15" x14ac:dyDescent="0.25">
      <c r="B45" s="24" t="s">
        <v>42</v>
      </c>
      <c r="C45" s="57">
        <f>QUARTILE(C3:D42,1)</f>
        <v>2.8101454028222377</v>
      </c>
      <c r="D45" s="57"/>
      <c r="E45" s="57">
        <f>QUARTILE(E3:F42,1)</f>
        <v>1.2083268278739974</v>
      </c>
      <c r="F45" s="57"/>
    </row>
    <row r="46" spans="1:6" ht="15" x14ac:dyDescent="0.25">
      <c r="B46" s="24" t="s">
        <v>43</v>
      </c>
      <c r="C46" s="57">
        <f>QUARTILE(C3:D42,3)</f>
        <v>12.454165973973549</v>
      </c>
      <c r="D46" s="57"/>
      <c r="E46" s="57">
        <f>QUARTILE(E3:F42,3)</f>
        <v>6.595359818908193</v>
      </c>
      <c r="F46" s="57"/>
    </row>
    <row r="47" spans="1:6" ht="15" x14ac:dyDescent="0.25">
      <c r="B47" s="43">
        <v>0.95</v>
      </c>
      <c r="C47" s="57">
        <f>PERCENTILE(C3:D42,0.95)</f>
        <v>24.866914463348845</v>
      </c>
      <c r="D47" s="57"/>
      <c r="E47" s="57">
        <f>PERCENTILE(E3:F42,0.95)</f>
        <v>10.422866935449784</v>
      </c>
      <c r="F47" s="57"/>
    </row>
    <row r="48" spans="1:6" ht="15" x14ac:dyDescent="0.25">
      <c r="B48" s="27" t="s">
        <v>28</v>
      </c>
      <c r="C48" s="67">
        <v>3.49E-6</v>
      </c>
      <c r="D48" s="67"/>
      <c r="E48" s="67"/>
      <c r="F48" s="67"/>
    </row>
  </sheetData>
  <mergeCells count="17">
    <mergeCell ref="A33:A42"/>
    <mergeCell ref="C1:D1"/>
    <mergeCell ref="E1:F1"/>
    <mergeCell ref="A3:A12"/>
    <mergeCell ref="A13:A22"/>
    <mergeCell ref="A23:A32"/>
    <mergeCell ref="C43:D43"/>
    <mergeCell ref="E43:F43"/>
    <mergeCell ref="C44:D44"/>
    <mergeCell ref="E44:F44"/>
    <mergeCell ref="C48:F48"/>
    <mergeCell ref="C47:D47"/>
    <mergeCell ref="E47:F47"/>
    <mergeCell ref="C45:D45"/>
    <mergeCell ref="E45:F45"/>
    <mergeCell ref="C46:D46"/>
    <mergeCell ref="E46:F46"/>
  </mergeCells>
  <conditionalFormatting sqref="C48:F48">
    <cfRule type="cellIs" dxfId="16" priority="1" operator="lessThan">
      <formula>0.05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="85" zoomScaleNormal="85" workbookViewId="0">
      <selection activeCell="A3" sqref="A3:A12"/>
    </sheetView>
  </sheetViews>
  <sheetFormatPr defaultRowHeight="14.25" x14ac:dyDescent="0.2"/>
  <cols>
    <col min="1" max="1" width="5.85546875" style="1" customWidth="1"/>
    <col min="2" max="16384" width="9.140625" style="1"/>
  </cols>
  <sheetData>
    <row r="1" spans="1:6" ht="15" x14ac:dyDescent="0.25">
      <c r="A1" s="1" t="s">
        <v>14</v>
      </c>
      <c r="C1" s="65" t="s">
        <v>0</v>
      </c>
      <c r="D1" s="66"/>
      <c r="E1" s="56" t="s">
        <v>1</v>
      </c>
      <c r="F1" s="66"/>
    </row>
    <row r="2" spans="1:6" ht="15" x14ac:dyDescent="0.25">
      <c r="C2" s="12" t="s">
        <v>2</v>
      </c>
      <c r="D2" s="13" t="s">
        <v>3</v>
      </c>
      <c r="E2" s="15" t="s">
        <v>2</v>
      </c>
      <c r="F2" s="13" t="s">
        <v>3</v>
      </c>
    </row>
    <row r="3" spans="1:6" ht="15" x14ac:dyDescent="0.25">
      <c r="A3" s="68" t="s">
        <v>46</v>
      </c>
      <c r="B3" s="14" t="s">
        <v>4</v>
      </c>
      <c r="C3" s="2">
        <v>2.0505754932523499</v>
      </c>
      <c r="D3" s="4">
        <v>6.7775302826435802</v>
      </c>
      <c r="E3" s="3">
        <v>1.3885534520971099</v>
      </c>
      <c r="F3" s="4">
        <v>5.6951977211640896</v>
      </c>
    </row>
    <row r="4" spans="1:6" ht="15" x14ac:dyDescent="0.25">
      <c r="A4" s="69"/>
      <c r="B4" s="15" t="s">
        <v>5</v>
      </c>
      <c r="C4" s="5">
        <v>7.1979125643556197</v>
      </c>
      <c r="D4" s="7">
        <v>1.4973249024025099</v>
      </c>
      <c r="E4" s="6">
        <v>4.8303430355800598</v>
      </c>
      <c r="F4" s="7">
        <v>1.1795454095134801</v>
      </c>
    </row>
    <row r="5" spans="1:6" ht="15" x14ac:dyDescent="0.25">
      <c r="A5" s="69"/>
      <c r="B5" s="15" t="s">
        <v>6</v>
      </c>
      <c r="C5" s="5">
        <v>0.11257745232319399</v>
      </c>
      <c r="D5" s="7">
        <v>0.32618314394298398</v>
      </c>
      <c r="E5" s="6">
        <v>0.56186459051619397</v>
      </c>
      <c r="F5" s="7">
        <v>6.0043285994904503</v>
      </c>
    </row>
    <row r="6" spans="1:6" ht="15" x14ac:dyDescent="0.25">
      <c r="A6" s="69"/>
      <c r="B6" s="15" t="s">
        <v>7</v>
      </c>
      <c r="C6" s="5">
        <v>5.89920489908648</v>
      </c>
      <c r="D6" s="7">
        <v>3.54126757486716</v>
      </c>
      <c r="E6" s="6">
        <v>2.8432978139226299</v>
      </c>
      <c r="F6" s="7">
        <v>1.29609403881581</v>
      </c>
    </row>
    <row r="7" spans="1:6" ht="15" x14ac:dyDescent="0.25">
      <c r="A7" s="69"/>
      <c r="B7" s="15" t="s">
        <v>8</v>
      </c>
      <c r="C7" s="5">
        <v>10.0130268184342</v>
      </c>
      <c r="D7" s="7">
        <v>4.9019795450078597E-2</v>
      </c>
      <c r="E7" s="6">
        <v>4.4987768910988697</v>
      </c>
      <c r="F7" s="7">
        <v>4.1451891389441204</v>
      </c>
    </row>
    <row r="8" spans="1:6" ht="15" x14ac:dyDescent="0.25">
      <c r="A8" s="69"/>
      <c r="B8" s="15" t="s">
        <v>9</v>
      </c>
      <c r="C8" s="5">
        <v>17.910463020483999</v>
      </c>
      <c r="D8" s="7">
        <v>11.786375529167801</v>
      </c>
      <c r="E8" s="6">
        <v>4.8380008109192998</v>
      </c>
      <c r="F8" s="7">
        <v>5.5771111417472001</v>
      </c>
    </row>
    <row r="9" spans="1:6" ht="15" x14ac:dyDescent="0.25">
      <c r="A9" s="69"/>
      <c r="B9" s="15" t="s">
        <v>10</v>
      </c>
      <c r="C9" s="5">
        <v>6.12378111770873</v>
      </c>
      <c r="D9" s="7">
        <v>6.2488060063449504</v>
      </c>
      <c r="E9" s="6">
        <v>9.4738155344892103</v>
      </c>
      <c r="F9" s="7">
        <v>8.0361323423664999</v>
      </c>
    </row>
    <row r="10" spans="1:6" ht="15" x14ac:dyDescent="0.25">
      <c r="A10" s="69"/>
      <c r="B10" s="15" t="s">
        <v>11</v>
      </c>
      <c r="C10" s="5">
        <v>8.4057054251241095</v>
      </c>
      <c r="D10" s="7">
        <v>2.8168130863298702</v>
      </c>
      <c r="E10" s="6">
        <v>3.0263814017359902E-2</v>
      </c>
      <c r="F10" s="7">
        <v>3.3609926736498799</v>
      </c>
    </row>
    <row r="11" spans="1:6" ht="15" x14ac:dyDescent="0.25">
      <c r="A11" s="69"/>
      <c r="B11" s="15" t="s">
        <v>12</v>
      </c>
      <c r="C11" s="5">
        <v>20.774007157288199</v>
      </c>
      <c r="D11" s="7">
        <v>10.0238617499211</v>
      </c>
      <c r="E11" s="6">
        <v>1.6284232064789601</v>
      </c>
      <c r="F11" s="7">
        <v>0.151806556014421</v>
      </c>
    </row>
    <row r="12" spans="1:6" ht="15" x14ac:dyDescent="0.25">
      <c r="A12" s="70"/>
      <c r="B12" s="16" t="s">
        <v>13</v>
      </c>
      <c r="C12" s="8">
        <v>12.586760168199699</v>
      </c>
      <c r="D12" s="10">
        <v>11.6505020664951</v>
      </c>
      <c r="E12" s="9">
        <v>8.01245138663724</v>
      </c>
      <c r="F12" s="10">
        <v>3.9546153245642199</v>
      </c>
    </row>
    <row r="13" spans="1:6" ht="15" x14ac:dyDescent="0.25">
      <c r="A13" s="68" t="s">
        <v>47</v>
      </c>
      <c r="B13" s="14" t="s">
        <v>4</v>
      </c>
      <c r="C13" s="2">
        <v>1.10225399309775</v>
      </c>
      <c r="D13" s="4">
        <v>0.36902807208924998</v>
      </c>
      <c r="E13" s="3">
        <v>4.8436659752276103</v>
      </c>
      <c r="F13" s="4">
        <v>1.09442582296798</v>
      </c>
    </row>
    <row r="14" spans="1:6" ht="15" x14ac:dyDescent="0.25">
      <c r="A14" s="69"/>
      <c r="B14" s="15" t="s">
        <v>5</v>
      </c>
      <c r="C14" s="5">
        <v>40.061454404315697</v>
      </c>
      <c r="D14" s="7">
        <v>15.9806449575128</v>
      </c>
      <c r="E14" s="6">
        <v>3.6062444425581401</v>
      </c>
      <c r="F14" s="7">
        <v>2.7205634150831801E-2</v>
      </c>
    </row>
    <row r="15" spans="1:6" ht="15" x14ac:dyDescent="0.25">
      <c r="A15" s="69"/>
      <c r="B15" s="15" t="s">
        <v>6</v>
      </c>
      <c r="C15" s="5">
        <v>13.793108393954901</v>
      </c>
      <c r="D15" s="7">
        <v>6.24641869036404</v>
      </c>
      <c r="E15" s="6">
        <v>2.3530348166061099</v>
      </c>
      <c r="F15" s="7">
        <v>2.5851158275065398</v>
      </c>
    </row>
    <row r="16" spans="1:6" ht="15" x14ac:dyDescent="0.25">
      <c r="A16" s="69"/>
      <c r="B16" s="15" t="s">
        <v>7</v>
      </c>
      <c r="C16" s="5">
        <v>25.656048411781899</v>
      </c>
      <c r="D16" s="7">
        <v>26.541123986665099</v>
      </c>
      <c r="E16" s="6">
        <v>2.3816267649249201</v>
      </c>
      <c r="F16" s="7">
        <v>5.2807674296085496</v>
      </c>
    </row>
    <row r="17" spans="1:6" ht="15" x14ac:dyDescent="0.25">
      <c r="A17" s="69"/>
      <c r="B17" s="15" t="s">
        <v>8</v>
      </c>
      <c r="C17" s="5">
        <v>16.869986909103101</v>
      </c>
      <c r="D17" s="7">
        <v>9.9951310336077892</v>
      </c>
      <c r="E17" s="6">
        <v>1.0196681980276301</v>
      </c>
      <c r="F17" s="7">
        <v>4.6231493923556704</v>
      </c>
    </row>
    <row r="18" spans="1:6" ht="15" x14ac:dyDescent="0.25">
      <c r="A18" s="69"/>
      <c r="B18" s="15" t="s">
        <v>9</v>
      </c>
      <c r="C18" s="5">
        <v>2.3911139369330998</v>
      </c>
      <c r="D18" s="7">
        <v>16.7023800345377</v>
      </c>
      <c r="E18" s="6">
        <v>4.0054707000064997</v>
      </c>
      <c r="F18" s="7">
        <v>2.3915308871904699</v>
      </c>
    </row>
    <row r="19" spans="1:6" ht="15" x14ac:dyDescent="0.25">
      <c r="A19" s="69"/>
      <c r="B19" s="15" t="s">
        <v>10</v>
      </c>
      <c r="C19" s="5">
        <v>34.774227143961603</v>
      </c>
      <c r="D19" s="7">
        <v>23.2364292775049</v>
      </c>
      <c r="E19" s="6">
        <v>10.9224158871158</v>
      </c>
      <c r="F19" s="7">
        <v>7.78919171071907</v>
      </c>
    </row>
    <row r="20" spans="1:6" ht="15" x14ac:dyDescent="0.25">
      <c r="A20" s="69"/>
      <c r="B20" s="15" t="s">
        <v>11</v>
      </c>
      <c r="C20" s="5">
        <v>7.4064143471142199</v>
      </c>
      <c r="D20" s="7">
        <v>5.7901962177858897</v>
      </c>
      <c r="E20" s="6">
        <v>4.6214098487661497</v>
      </c>
      <c r="F20" s="7">
        <v>0.33583409603174602</v>
      </c>
    </row>
    <row r="21" spans="1:6" ht="15" x14ac:dyDescent="0.25">
      <c r="A21" s="69"/>
      <c r="B21" s="15" t="s">
        <v>12</v>
      </c>
      <c r="C21" s="5">
        <v>19.605844722885799</v>
      </c>
      <c r="D21" s="7">
        <v>12.551577441274601</v>
      </c>
      <c r="E21" s="6">
        <v>0.75865791915337899</v>
      </c>
      <c r="F21" s="7">
        <v>3.3463399130442002</v>
      </c>
    </row>
    <row r="22" spans="1:6" ht="15" x14ac:dyDescent="0.25">
      <c r="A22" s="70"/>
      <c r="B22" s="16" t="s">
        <v>13</v>
      </c>
      <c r="C22" s="8">
        <v>10.916229075923701</v>
      </c>
      <c r="D22" s="10">
        <v>13.2015543260258</v>
      </c>
      <c r="E22" s="9">
        <v>1.33842535063877E-5</v>
      </c>
      <c r="F22" s="10">
        <v>4.1382379921983299</v>
      </c>
    </row>
    <row r="23" spans="1:6" ht="15" x14ac:dyDescent="0.25">
      <c r="A23" s="68" t="s">
        <v>48</v>
      </c>
      <c r="B23" s="14" t="s">
        <v>4</v>
      </c>
      <c r="C23" s="2">
        <v>2.62698342926927</v>
      </c>
      <c r="D23" s="4">
        <v>3.8969262943334</v>
      </c>
      <c r="E23" s="3">
        <v>0.78396327654853304</v>
      </c>
      <c r="F23" s="4">
        <v>1.05828916188102E-2</v>
      </c>
    </row>
    <row r="24" spans="1:6" ht="15" x14ac:dyDescent="0.25">
      <c r="A24" s="69"/>
      <c r="B24" s="15" t="s">
        <v>5</v>
      </c>
      <c r="C24" s="5">
        <v>4.71189169629515</v>
      </c>
      <c r="D24" s="7">
        <v>0.98746994673778898</v>
      </c>
      <c r="E24" s="6">
        <v>2.02572583380719</v>
      </c>
      <c r="F24" s="7">
        <v>1.0886827374766701</v>
      </c>
    </row>
    <row r="25" spans="1:6" ht="15" x14ac:dyDescent="0.25">
      <c r="A25" s="69"/>
      <c r="B25" s="15" t="s">
        <v>6</v>
      </c>
      <c r="C25" s="5">
        <v>9.6604059383360603</v>
      </c>
      <c r="D25" s="7">
        <v>6.4401249941795102</v>
      </c>
      <c r="E25" s="6">
        <v>3.0381874608146102</v>
      </c>
      <c r="F25" s="7">
        <v>0.84056619231590501</v>
      </c>
    </row>
    <row r="26" spans="1:6" ht="15" x14ac:dyDescent="0.25">
      <c r="A26" s="69"/>
      <c r="B26" s="15" t="s">
        <v>7</v>
      </c>
      <c r="C26" s="5">
        <v>5.2518096442259301</v>
      </c>
      <c r="D26" s="7">
        <v>4.1241732102648898</v>
      </c>
      <c r="E26" s="6">
        <v>0.784873180953923</v>
      </c>
      <c r="F26" s="7">
        <v>1.25056175317246</v>
      </c>
    </row>
    <row r="27" spans="1:6" ht="15" x14ac:dyDescent="0.25">
      <c r="A27" s="69"/>
      <c r="B27" s="15" t="s">
        <v>8</v>
      </c>
      <c r="C27" s="5">
        <v>4.3968731329248403</v>
      </c>
      <c r="D27" s="7">
        <v>14.3060027440113</v>
      </c>
      <c r="E27" s="6">
        <v>4.6571788984583096</v>
      </c>
      <c r="F27" s="7">
        <v>1.69927127376354</v>
      </c>
    </row>
    <row r="28" spans="1:6" ht="15" x14ac:dyDescent="0.25">
      <c r="A28" s="69"/>
      <c r="B28" s="15" t="s">
        <v>9</v>
      </c>
      <c r="C28" s="5">
        <v>6.9496683498644796</v>
      </c>
      <c r="D28" s="7">
        <v>1.5015905112316299</v>
      </c>
      <c r="E28" s="6">
        <v>6.4541803162065001</v>
      </c>
      <c r="F28" s="7">
        <v>6.2945595540302399</v>
      </c>
    </row>
    <row r="29" spans="1:6" ht="15" x14ac:dyDescent="0.25">
      <c r="A29" s="69"/>
      <c r="B29" s="15" t="s">
        <v>10</v>
      </c>
      <c r="C29" s="5">
        <v>12.368154921599899</v>
      </c>
      <c r="D29" s="7">
        <v>15.147920504468001</v>
      </c>
      <c r="E29" s="6">
        <v>1.4274374208187099</v>
      </c>
      <c r="F29" s="7">
        <v>7.9524711926196101</v>
      </c>
    </row>
    <row r="30" spans="1:6" ht="15" x14ac:dyDescent="0.25">
      <c r="A30" s="69"/>
      <c r="B30" s="15" t="s">
        <v>11</v>
      </c>
      <c r="C30" s="5">
        <v>8.1439612691155503</v>
      </c>
      <c r="D30" s="7">
        <v>10.9456365042898</v>
      </c>
      <c r="E30" s="6">
        <v>3.96000237053555</v>
      </c>
      <c r="F30" s="7">
        <v>2.0602961900121701</v>
      </c>
    </row>
    <row r="31" spans="1:6" ht="15" x14ac:dyDescent="0.25">
      <c r="A31" s="69"/>
      <c r="B31" s="15" t="s">
        <v>12</v>
      </c>
      <c r="C31" s="5">
        <v>2.8803733401266198</v>
      </c>
      <c r="D31" s="7">
        <v>0.96942246673144405</v>
      </c>
      <c r="E31" s="6">
        <v>0.43749643141181599</v>
      </c>
      <c r="F31" s="7">
        <v>2.4964477480310201</v>
      </c>
    </row>
    <row r="32" spans="1:6" ht="15" x14ac:dyDescent="0.25">
      <c r="A32" s="70"/>
      <c r="B32" s="16" t="s">
        <v>13</v>
      </c>
      <c r="C32" s="8">
        <v>3.2826089871086599</v>
      </c>
      <c r="D32" s="10">
        <v>8.9344504464147203</v>
      </c>
      <c r="E32" s="9">
        <v>4.7624829131463704</v>
      </c>
      <c r="F32" s="10">
        <v>0.80641253637784904</v>
      </c>
    </row>
    <row r="33" spans="1:6" ht="15" x14ac:dyDescent="0.25">
      <c r="A33" s="68" t="s">
        <v>49</v>
      </c>
      <c r="B33" s="14" t="s">
        <v>4</v>
      </c>
      <c r="C33" s="2">
        <v>1.4718298187518899</v>
      </c>
      <c r="D33" s="4">
        <v>0.37319745008781502</v>
      </c>
      <c r="E33" s="3">
        <v>3.7232030075501701</v>
      </c>
      <c r="F33" s="4">
        <v>1.5418900249049401</v>
      </c>
    </row>
    <row r="34" spans="1:6" ht="15" x14ac:dyDescent="0.25">
      <c r="A34" s="69"/>
      <c r="B34" s="15" t="s">
        <v>5</v>
      </c>
      <c r="C34" s="5">
        <v>4.9309319773637803</v>
      </c>
      <c r="D34" s="7">
        <v>1.4920758535179901</v>
      </c>
      <c r="E34" s="6">
        <v>0.82824145826023698</v>
      </c>
      <c r="F34" s="7">
        <v>1.56671569051015</v>
      </c>
    </row>
    <row r="35" spans="1:6" ht="15" x14ac:dyDescent="0.25">
      <c r="A35" s="69"/>
      <c r="B35" s="15" t="s">
        <v>6</v>
      </c>
      <c r="C35" s="5">
        <v>2.3155244288852801</v>
      </c>
      <c r="D35" s="7">
        <v>11.9843272202548</v>
      </c>
      <c r="E35" s="6">
        <v>1.8331592679778801</v>
      </c>
      <c r="F35" s="7">
        <v>0.93774839381960395</v>
      </c>
    </row>
    <row r="36" spans="1:6" ht="15" x14ac:dyDescent="0.25">
      <c r="A36" s="69"/>
      <c r="B36" s="15" t="s">
        <v>7</v>
      </c>
      <c r="C36" s="5">
        <v>12.183436470806701</v>
      </c>
      <c r="D36" s="7">
        <v>5.8654660397948497</v>
      </c>
      <c r="E36" s="6">
        <v>6.6756720155800204</v>
      </c>
      <c r="F36" s="7">
        <v>0.15123574526039399</v>
      </c>
    </row>
    <row r="37" spans="1:6" ht="15" x14ac:dyDescent="0.25">
      <c r="A37" s="69"/>
      <c r="B37" s="15" t="s">
        <v>8</v>
      </c>
      <c r="C37" s="5">
        <v>19.740582795691399</v>
      </c>
      <c r="D37" s="7">
        <v>2.2296184441664599</v>
      </c>
      <c r="E37" s="6">
        <v>4.0347919714569702</v>
      </c>
      <c r="F37" s="7">
        <v>4.9272679656009997</v>
      </c>
    </row>
    <row r="38" spans="1:6" ht="15" x14ac:dyDescent="0.25">
      <c r="A38" s="69"/>
      <c r="B38" s="15" t="s">
        <v>9</v>
      </c>
      <c r="C38" s="5">
        <v>22.394326549949199</v>
      </c>
      <c r="D38" s="7">
        <v>22.714171153796801</v>
      </c>
      <c r="E38" s="6">
        <v>9.7441625427911607</v>
      </c>
      <c r="F38" s="7">
        <v>11.8454070481848</v>
      </c>
    </row>
    <row r="39" spans="1:6" ht="15" x14ac:dyDescent="0.25">
      <c r="A39" s="69"/>
      <c r="B39" s="15" t="s">
        <v>10</v>
      </c>
      <c r="C39" s="5">
        <v>29.324242044931001</v>
      </c>
      <c r="D39" s="7">
        <v>25.2710338350558</v>
      </c>
      <c r="E39" s="6">
        <v>9.4692872248562505</v>
      </c>
      <c r="F39" s="7">
        <v>1.0257817176147299</v>
      </c>
    </row>
    <row r="40" spans="1:6" ht="15" x14ac:dyDescent="0.25">
      <c r="A40" s="69"/>
      <c r="B40" s="15" t="s">
        <v>11</v>
      </c>
      <c r="C40" s="5">
        <v>10.5281645288569</v>
      </c>
      <c r="D40" s="7">
        <v>3.05191727860519</v>
      </c>
      <c r="E40" s="6">
        <v>5.9191263398808598</v>
      </c>
      <c r="F40" s="7">
        <v>9.6713833422696904</v>
      </c>
    </row>
    <row r="41" spans="1:6" ht="15" x14ac:dyDescent="0.25">
      <c r="A41" s="69"/>
      <c r="B41" s="15" t="s">
        <v>12</v>
      </c>
      <c r="C41" s="5">
        <v>2.9979480182231799</v>
      </c>
      <c r="D41" s="7">
        <v>11.9006002683298</v>
      </c>
      <c r="E41" s="6">
        <v>4.9464794418174902</v>
      </c>
      <c r="F41" s="7">
        <v>4.3972105392295902</v>
      </c>
    </row>
    <row r="42" spans="1:6" ht="15" x14ac:dyDescent="0.25">
      <c r="A42" s="70"/>
      <c r="B42" s="16" t="s">
        <v>13</v>
      </c>
      <c r="C42" s="8">
        <v>25.944965119606099</v>
      </c>
      <c r="D42" s="10">
        <v>20.235922608432599</v>
      </c>
      <c r="E42" s="9">
        <v>0.69907384955011798</v>
      </c>
      <c r="F42" s="10">
        <v>0.19635954607039699</v>
      </c>
    </row>
    <row r="43" spans="1:6" ht="15" x14ac:dyDescent="0.25">
      <c r="B43" s="24" t="s">
        <v>26</v>
      </c>
      <c r="C43" s="55">
        <f>MEDIAN(C3:D42)</f>
        <v>7.7751878081148851</v>
      </c>
      <c r="D43" s="55"/>
      <c r="E43" s="55">
        <f>MEDIAN(E3:F42)</f>
        <v>2.9407426373686203</v>
      </c>
      <c r="F43" s="55"/>
    </row>
    <row r="44" spans="1:6" ht="15" x14ac:dyDescent="0.25">
      <c r="B44" s="24" t="s">
        <v>27</v>
      </c>
      <c r="C44" s="57">
        <f>QUARTILE(C4:D43,3)-QUARTILE(C4:D43,1)</f>
        <v>10.882292436126175</v>
      </c>
      <c r="D44" s="57"/>
      <c r="E44" s="57">
        <f>QUARTILE(E4:F43,3)-QUARTILE(E4:F43,1)</f>
        <v>3.7836011655277546</v>
      </c>
      <c r="F44" s="57"/>
    </row>
    <row r="45" spans="1:6" ht="15" x14ac:dyDescent="0.25">
      <c r="B45" s="24" t="s">
        <v>42</v>
      </c>
      <c r="C45" s="57">
        <f>QUARTILE(C3:D42,1)</f>
        <v>3.0384249635096876</v>
      </c>
      <c r="D45" s="57"/>
      <c r="E45" s="57">
        <f>QUARTILE(E3:F42,1)</f>
        <v>1.0729574825111849</v>
      </c>
      <c r="F45" s="57"/>
    </row>
    <row r="46" spans="1:6" ht="15" x14ac:dyDescent="0.25">
      <c r="B46" s="24" t="s">
        <v>43</v>
      </c>
      <c r="C46" s="57">
        <f>QUARTILE(C3:D42,3)</f>
        <v>13.921331981469001</v>
      </c>
      <c r="D46" s="57"/>
      <c r="E46" s="57">
        <f>QUARTILE(E3:F42,3)</f>
        <v>4.8645664728209574</v>
      </c>
      <c r="F46" s="57"/>
    </row>
    <row r="47" spans="1:6" ht="15" x14ac:dyDescent="0.25">
      <c r="B47" s="43">
        <v>0.95</v>
      </c>
      <c r="C47" s="57">
        <f>PERCENTILE(C3:D42,0.95)</f>
        <v>25.974773062959049</v>
      </c>
      <c r="D47" s="57"/>
      <c r="E47" s="57">
        <f>PERCENTILE(E3:F42,0.95)</f>
        <v>9.4836939248782333</v>
      </c>
      <c r="F47" s="57"/>
    </row>
    <row r="48" spans="1:6" ht="15" x14ac:dyDescent="0.25">
      <c r="B48" s="27" t="s">
        <v>28</v>
      </c>
      <c r="C48" s="67">
        <v>1.81E-8</v>
      </c>
      <c r="D48" s="67"/>
      <c r="E48" s="67"/>
      <c r="F48" s="67"/>
    </row>
  </sheetData>
  <mergeCells count="17">
    <mergeCell ref="A33:A42"/>
    <mergeCell ref="C1:D1"/>
    <mergeCell ref="E1:F1"/>
    <mergeCell ref="A3:A12"/>
    <mergeCell ref="A13:A22"/>
    <mergeCell ref="A23:A32"/>
    <mergeCell ref="C43:D43"/>
    <mergeCell ref="E43:F43"/>
    <mergeCell ref="C44:D44"/>
    <mergeCell ref="E44:F44"/>
    <mergeCell ref="C48:F48"/>
    <mergeCell ref="C47:D47"/>
    <mergeCell ref="E47:F47"/>
    <mergeCell ref="C45:D45"/>
    <mergeCell ref="E45:F45"/>
    <mergeCell ref="C46:D46"/>
    <mergeCell ref="E46:F46"/>
  </mergeCells>
  <conditionalFormatting sqref="C48:F48">
    <cfRule type="cellIs" dxfId="15" priority="1" operator="lessThan">
      <formula>0.05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/>
  </sheetViews>
  <sheetFormatPr defaultRowHeight="14.25" x14ac:dyDescent="0.2"/>
  <cols>
    <col min="1" max="1" width="15.28515625" style="1" customWidth="1"/>
    <col min="2" max="7" width="10.5703125" style="1" bestFit="1" customWidth="1"/>
    <col min="8" max="8" width="9.140625" style="1"/>
    <col min="9" max="9" width="14" style="1" customWidth="1"/>
    <col min="10" max="16384" width="9.140625" style="1"/>
  </cols>
  <sheetData>
    <row r="1" spans="1:11" ht="15" x14ac:dyDescent="0.25">
      <c r="A1" s="26" t="s">
        <v>31</v>
      </c>
    </row>
    <row r="3" spans="1:11" ht="15" x14ac:dyDescent="0.25">
      <c r="B3" s="72" t="s">
        <v>29</v>
      </c>
      <c r="C3" s="74"/>
      <c r="D3" s="74"/>
      <c r="E3" s="74"/>
      <c r="F3" s="74"/>
      <c r="G3" s="73"/>
      <c r="H3" s="25"/>
      <c r="J3" s="72" t="s">
        <v>30</v>
      </c>
      <c r="K3" s="73"/>
    </row>
    <row r="4" spans="1:11" ht="15" x14ac:dyDescent="0.25">
      <c r="B4" s="20" t="s">
        <v>2</v>
      </c>
      <c r="C4" s="21" t="s">
        <v>3</v>
      </c>
      <c r="D4" s="21" t="s">
        <v>22</v>
      </c>
      <c r="E4" s="21" t="s">
        <v>23</v>
      </c>
      <c r="F4" s="21" t="s">
        <v>24</v>
      </c>
      <c r="G4" s="22" t="s">
        <v>25</v>
      </c>
      <c r="J4" s="20" t="s">
        <v>2</v>
      </c>
      <c r="K4" s="22" t="s">
        <v>3</v>
      </c>
    </row>
    <row r="5" spans="1:11" x14ac:dyDescent="0.2">
      <c r="A5" s="1" t="s">
        <v>46</v>
      </c>
      <c r="B5" s="2">
        <v>1.3592105141569499</v>
      </c>
      <c r="C5" s="3">
        <v>2.0832501878433498</v>
      </c>
      <c r="D5" s="3">
        <v>1.4162510001719799</v>
      </c>
      <c r="E5" s="3">
        <v>1.4132139191764801</v>
      </c>
      <c r="F5" s="3">
        <v>1.8170012250504299</v>
      </c>
      <c r="G5" s="4">
        <v>1.2191597771710101</v>
      </c>
      <c r="I5" s="1" t="s">
        <v>46</v>
      </c>
      <c r="J5" s="2">
        <v>0.92920000000000003</v>
      </c>
      <c r="K5" s="4">
        <v>1.3702000000000001</v>
      </c>
    </row>
    <row r="6" spans="1:11" x14ac:dyDescent="0.2">
      <c r="A6" s="1" t="s">
        <v>47</v>
      </c>
      <c r="B6" s="5">
        <v>1.3099687524227099</v>
      </c>
      <c r="C6" s="6">
        <v>2.0642201066063799</v>
      </c>
      <c r="D6" s="6">
        <v>1.7138660215644701</v>
      </c>
      <c r="E6" s="6">
        <v>2.5752208816551398</v>
      </c>
      <c r="F6" s="6">
        <v>1.5800383313462401</v>
      </c>
      <c r="G6" s="7">
        <v>2.1743395535631702</v>
      </c>
      <c r="I6" s="1" t="s">
        <v>47</v>
      </c>
      <c r="J6" s="5">
        <v>1.9628000000000001</v>
      </c>
      <c r="K6" s="7">
        <v>1.1989000000000001</v>
      </c>
    </row>
    <row r="7" spans="1:11" x14ac:dyDescent="0.2">
      <c r="A7" s="1" t="s">
        <v>48</v>
      </c>
      <c r="B7" s="5">
        <v>1.8221847833015701</v>
      </c>
      <c r="C7" s="6">
        <v>2.3430614050931502</v>
      </c>
      <c r="D7" s="6">
        <v>1.3635132332286499</v>
      </c>
      <c r="E7" s="6">
        <v>1.49767206480298</v>
      </c>
      <c r="F7" s="6">
        <v>1.51383262487871</v>
      </c>
      <c r="G7" s="7">
        <v>1.4523664223775901</v>
      </c>
      <c r="I7" s="1" t="s">
        <v>48</v>
      </c>
      <c r="J7" s="5">
        <v>1.18</v>
      </c>
      <c r="K7" s="7">
        <v>1.3962000000000001</v>
      </c>
    </row>
    <row r="8" spans="1:11" x14ac:dyDescent="0.2">
      <c r="A8" s="1" t="s">
        <v>49</v>
      </c>
      <c r="B8" s="8">
        <v>1.6102938102867099</v>
      </c>
      <c r="C8" s="9">
        <v>1.6102938102867099</v>
      </c>
      <c r="D8" s="9">
        <v>1.3748209613698901</v>
      </c>
      <c r="E8" s="9">
        <v>1.20747731408357</v>
      </c>
      <c r="F8" s="9">
        <v>1.4700076586223001</v>
      </c>
      <c r="G8" s="10">
        <v>1.8439909307995399</v>
      </c>
      <c r="I8" s="1" t="s">
        <v>49</v>
      </c>
      <c r="J8" s="8">
        <v>1.2997000000000001</v>
      </c>
      <c r="K8" s="10">
        <v>0.94969999999999999</v>
      </c>
    </row>
    <row r="9" spans="1:11" ht="15" x14ac:dyDescent="0.25">
      <c r="A9" s="24" t="s">
        <v>26</v>
      </c>
      <c r="B9" s="75">
        <f>MEDIAN(B5:G8)</f>
        <v>1.5469354781124749</v>
      </c>
      <c r="C9" s="75"/>
      <c r="D9" s="75"/>
      <c r="E9" s="75"/>
      <c r="F9" s="75"/>
      <c r="G9" s="75"/>
      <c r="I9" s="24" t="s">
        <v>26</v>
      </c>
      <c r="J9" s="77">
        <f>MEDIAN(J5:K8)</f>
        <v>1.2493000000000001</v>
      </c>
      <c r="K9" s="77"/>
    </row>
    <row r="10" spans="1:11" ht="15" x14ac:dyDescent="0.25">
      <c r="A10" s="24" t="s">
        <v>27</v>
      </c>
      <c r="B10" s="76">
        <f>QUARTILE(B5:G8,3)-QUARTILE(B5:G8,1)</f>
        <v>0.42402064045122989</v>
      </c>
      <c r="C10" s="76"/>
      <c r="D10" s="76"/>
      <c r="E10" s="76"/>
      <c r="F10" s="76"/>
      <c r="G10" s="76"/>
      <c r="H10" s="25"/>
      <c r="I10" s="24" t="s">
        <v>27</v>
      </c>
      <c r="J10" s="77">
        <f>QUARTILE(J5:K8,3)-QUARTILE(J5:K8,1)</f>
        <v>0.25427500000000003</v>
      </c>
      <c r="K10" s="77"/>
    </row>
    <row r="11" spans="1:11" ht="15" x14ac:dyDescent="0.25">
      <c r="A11" s="24" t="s">
        <v>32</v>
      </c>
      <c r="B11" s="78">
        <f>COUNT(B5:G8)</f>
        <v>24</v>
      </c>
      <c r="C11" s="78"/>
      <c r="D11" s="78"/>
      <c r="E11" s="78"/>
      <c r="F11" s="78"/>
      <c r="G11" s="78"/>
      <c r="H11" s="25"/>
      <c r="I11" s="24" t="s">
        <v>32</v>
      </c>
      <c r="J11" s="71">
        <f>COUNT(J5:K8)</f>
        <v>8</v>
      </c>
      <c r="K11" s="71"/>
    </row>
    <row r="12" spans="1:11" ht="15" x14ac:dyDescent="0.25">
      <c r="A12" s="24" t="s">
        <v>33</v>
      </c>
      <c r="B12" s="78">
        <v>4</v>
      </c>
      <c r="C12" s="78"/>
      <c r="D12" s="78"/>
      <c r="E12" s="78"/>
      <c r="F12" s="78"/>
      <c r="G12" s="78"/>
      <c r="H12" s="25"/>
      <c r="I12" s="24" t="s">
        <v>33</v>
      </c>
      <c r="J12" s="71">
        <v>6</v>
      </c>
      <c r="K12" s="71"/>
    </row>
    <row r="16" spans="1:11" ht="15" x14ac:dyDescent="0.2">
      <c r="A16" s="54" t="s">
        <v>45</v>
      </c>
    </row>
    <row r="17" spans="1:9" ht="15" x14ac:dyDescent="0.25">
      <c r="B17" s="72" t="s">
        <v>29</v>
      </c>
      <c r="C17" s="74"/>
      <c r="D17" s="74"/>
      <c r="E17" s="74"/>
      <c r="F17" s="74"/>
      <c r="G17" s="73"/>
      <c r="H17" s="72" t="s">
        <v>30</v>
      </c>
      <c r="I17" s="73"/>
    </row>
    <row r="18" spans="1:9" ht="15" x14ac:dyDescent="0.25">
      <c r="B18" s="20" t="s">
        <v>2</v>
      </c>
      <c r="C18" s="21" t="s">
        <v>3</v>
      </c>
      <c r="D18" s="21" t="s">
        <v>22</v>
      </c>
      <c r="E18" s="21" t="s">
        <v>23</v>
      </c>
      <c r="F18" s="21" t="s">
        <v>24</v>
      </c>
      <c r="G18" s="22" t="s">
        <v>25</v>
      </c>
      <c r="H18" s="20" t="s">
        <v>2</v>
      </c>
      <c r="I18" s="22" t="s">
        <v>3</v>
      </c>
    </row>
    <row r="19" spans="1:9" x14ac:dyDescent="0.2">
      <c r="A19" s="1" t="s">
        <v>46</v>
      </c>
      <c r="B19" s="2">
        <v>1.3592105141569499</v>
      </c>
      <c r="C19" s="3">
        <v>2.0832501878433498</v>
      </c>
      <c r="D19" s="3">
        <v>1.4162510001719799</v>
      </c>
      <c r="E19" s="3">
        <v>1.4132139191764801</v>
      </c>
      <c r="F19" s="3">
        <v>1.8170012250504299</v>
      </c>
      <c r="G19" s="4">
        <v>1.2191597771710101</v>
      </c>
      <c r="H19" s="2">
        <v>0.92920000000000003</v>
      </c>
      <c r="I19" s="4">
        <v>1.3702000000000001</v>
      </c>
    </row>
    <row r="20" spans="1:9" x14ac:dyDescent="0.2">
      <c r="A20" s="1" t="s">
        <v>47</v>
      </c>
      <c r="B20" s="5">
        <v>1.3099687524227099</v>
      </c>
      <c r="C20" s="6">
        <v>2.0642201066063799</v>
      </c>
      <c r="D20" s="6">
        <v>1.7138660215644701</v>
      </c>
      <c r="E20" s="6">
        <v>2.5752208816551398</v>
      </c>
      <c r="F20" s="6">
        <v>1.5800383313462401</v>
      </c>
      <c r="G20" s="7">
        <v>2.1743395535631702</v>
      </c>
      <c r="H20" s="5">
        <v>1.9628000000000001</v>
      </c>
      <c r="I20" s="7">
        <v>1.1989000000000001</v>
      </c>
    </row>
    <row r="21" spans="1:9" x14ac:dyDescent="0.2">
      <c r="A21" s="1" t="s">
        <v>48</v>
      </c>
      <c r="B21" s="5">
        <v>1.8221847833015701</v>
      </c>
      <c r="C21" s="6">
        <v>2.3430614050931502</v>
      </c>
      <c r="D21" s="6">
        <v>1.3635132332286499</v>
      </c>
      <c r="E21" s="6">
        <v>1.49767206480298</v>
      </c>
      <c r="F21" s="6">
        <v>1.51383262487871</v>
      </c>
      <c r="G21" s="7">
        <v>1.4523664223775901</v>
      </c>
      <c r="H21" s="5">
        <v>1.18</v>
      </c>
      <c r="I21" s="7">
        <v>1.3962000000000001</v>
      </c>
    </row>
    <row r="22" spans="1:9" x14ac:dyDescent="0.2">
      <c r="A22" s="1" t="s">
        <v>49</v>
      </c>
      <c r="B22" s="8">
        <v>1.6102938102867099</v>
      </c>
      <c r="C22" s="9">
        <v>1.6102938102867099</v>
      </c>
      <c r="D22" s="9">
        <v>1.3748209613698901</v>
      </c>
      <c r="E22" s="9">
        <v>1.20747731408357</v>
      </c>
      <c r="F22" s="9">
        <v>1.4700076586223001</v>
      </c>
      <c r="G22" s="10">
        <v>1.8439909307995399</v>
      </c>
      <c r="H22" s="8">
        <v>1.2997000000000001</v>
      </c>
      <c r="I22" s="10">
        <v>0.94969999999999999</v>
      </c>
    </row>
    <row r="23" spans="1:9" ht="15" x14ac:dyDescent="0.25">
      <c r="A23" s="24" t="s">
        <v>26</v>
      </c>
      <c r="B23" s="75">
        <f>MEDIAN(B19:I22)</f>
        <v>1.461187040499945</v>
      </c>
      <c r="C23" s="75"/>
      <c r="D23" s="75"/>
      <c r="E23" s="75"/>
      <c r="F23" s="75"/>
      <c r="G23" s="75"/>
    </row>
    <row r="24" spans="1:9" ht="15" x14ac:dyDescent="0.25">
      <c r="A24" s="24" t="s">
        <v>27</v>
      </c>
      <c r="B24" s="76">
        <f>QUARTILE(B19:I22,3)-QUARTILE(B19:I22,1)</f>
        <v>0.47139704088982515</v>
      </c>
      <c r="C24" s="76"/>
      <c r="D24" s="76"/>
      <c r="E24" s="76"/>
      <c r="F24" s="76"/>
      <c r="G24" s="76"/>
    </row>
    <row r="25" spans="1:9" ht="15" x14ac:dyDescent="0.25">
      <c r="A25" s="24" t="s">
        <v>32</v>
      </c>
      <c r="B25" s="78">
        <f>COUNT(B19:I22)</f>
        <v>32</v>
      </c>
      <c r="C25" s="78"/>
      <c r="D25" s="78"/>
      <c r="E25" s="78"/>
      <c r="F25" s="78"/>
      <c r="G25" s="78"/>
    </row>
    <row r="26" spans="1:9" ht="15" x14ac:dyDescent="0.25">
      <c r="A26" s="24"/>
      <c r="B26" s="78"/>
      <c r="C26" s="78"/>
      <c r="D26" s="78"/>
      <c r="E26" s="78"/>
      <c r="F26" s="78"/>
      <c r="G26" s="78"/>
    </row>
  </sheetData>
  <mergeCells count="16">
    <mergeCell ref="H17:I17"/>
    <mergeCell ref="B23:G23"/>
    <mergeCell ref="B24:G24"/>
    <mergeCell ref="B25:G25"/>
    <mergeCell ref="B26:G26"/>
    <mergeCell ref="B17:G17"/>
    <mergeCell ref="J11:K11"/>
    <mergeCell ref="J12:K12"/>
    <mergeCell ref="J3:K3"/>
    <mergeCell ref="B3:G3"/>
    <mergeCell ref="B9:G9"/>
    <mergeCell ref="B10:G10"/>
    <mergeCell ref="J9:K9"/>
    <mergeCell ref="J10:K10"/>
    <mergeCell ref="B11:G11"/>
    <mergeCell ref="B12:G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/>
  </sheetViews>
  <sheetFormatPr defaultRowHeight="14.25" x14ac:dyDescent="0.2"/>
  <cols>
    <col min="1" max="1" width="9.140625" style="1"/>
    <col min="2" max="2" width="15.28515625" style="1" customWidth="1"/>
    <col min="3" max="8" width="10.5703125" style="1" bestFit="1" customWidth="1"/>
    <col min="9" max="9" width="10.5703125" style="1" customWidth="1"/>
    <col min="10" max="10" width="9.140625" style="1"/>
    <col min="11" max="11" width="14" style="1" customWidth="1"/>
    <col min="12" max="13" width="9.5703125" style="1" bestFit="1" customWidth="1"/>
    <col min="14" max="16384" width="9.140625" style="1"/>
  </cols>
  <sheetData>
    <row r="1" spans="1:13" ht="15" x14ac:dyDescent="0.25">
      <c r="A1" s="26" t="s">
        <v>44</v>
      </c>
    </row>
    <row r="3" spans="1:13" ht="15" x14ac:dyDescent="0.25">
      <c r="C3" s="72" t="s">
        <v>29</v>
      </c>
      <c r="D3" s="74"/>
      <c r="E3" s="74"/>
      <c r="F3" s="74"/>
      <c r="G3" s="74"/>
      <c r="H3" s="73"/>
      <c r="I3" s="49"/>
      <c r="J3" s="25"/>
      <c r="L3" s="72" t="s">
        <v>30</v>
      </c>
      <c r="M3" s="73"/>
    </row>
    <row r="4" spans="1:13" ht="15" x14ac:dyDescent="0.25">
      <c r="C4" s="50" t="s">
        <v>2</v>
      </c>
      <c r="D4" s="49" t="s">
        <v>3</v>
      </c>
      <c r="E4" s="49" t="s">
        <v>22</v>
      </c>
      <c r="F4" s="49" t="s">
        <v>23</v>
      </c>
      <c r="G4" s="49" t="s">
        <v>24</v>
      </c>
      <c r="H4" s="51" t="s">
        <v>25</v>
      </c>
      <c r="I4" s="49"/>
      <c r="L4" s="50" t="s">
        <v>2</v>
      </c>
      <c r="M4" s="51" t="s">
        <v>3</v>
      </c>
    </row>
    <row r="5" spans="1:13" x14ac:dyDescent="0.2">
      <c r="A5" s="79" t="s">
        <v>0</v>
      </c>
      <c r="B5" s="52" t="s">
        <v>46</v>
      </c>
      <c r="C5" s="2">
        <v>1.81470205896729</v>
      </c>
      <c r="D5" s="3">
        <v>2.23208896801918</v>
      </c>
      <c r="E5" s="3">
        <v>2.05105121727745</v>
      </c>
      <c r="F5" s="3">
        <v>1.49853802976855</v>
      </c>
      <c r="G5" s="3">
        <v>1.60048677833483</v>
      </c>
      <c r="H5" s="4">
        <v>1.3091513128682899</v>
      </c>
      <c r="I5" s="6"/>
      <c r="J5" s="79" t="s">
        <v>0</v>
      </c>
      <c r="K5" s="52" t="s">
        <v>46</v>
      </c>
      <c r="L5" s="2">
        <v>0.58453474994258403</v>
      </c>
      <c r="M5" s="4">
        <v>0.98507988153135295</v>
      </c>
    </row>
    <row r="6" spans="1:13" x14ac:dyDescent="0.2">
      <c r="A6" s="80"/>
      <c r="B6" s="17" t="s">
        <v>47</v>
      </c>
      <c r="C6" s="5">
        <v>1.71150589656318</v>
      </c>
      <c r="D6" s="6">
        <v>1.63345720679247</v>
      </c>
      <c r="E6" s="6">
        <v>1.6084722731580601</v>
      </c>
      <c r="F6" s="6">
        <v>1.43991002587802</v>
      </c>
      <c r="G6" s="6">
        <v>1.43627368834504</v>
      </c>
      <c r="H6" s="7">
        <v>1.75962664691906</v>
      </c>
      <c r="I6" s="6"/>
      <c r="J6" s="80"/>
      <c r="K6" s="17" t="s">
        <v>47</v>
      </c>
      <c r="L6" s="5">
        <v>0.92250374512877598</v>
      </c>
      <c r="M6" s="7">
        <v>0.66709095316969602</v>
      </c>
    </row>
    <row r="7" spans="1:13" x14ac:dyDescent="0.2">
      <c r="A7" s="80"/>
      <c r="B7" s="17" t="s">
        <v>48</v>
      </c>
      <c r="C7" s="5">
        <v>0.91172256119360595</v>
      </c>
      <c r="D7" s="6">
        <v>2.4008503921341098</v>
      </c>
      <c r="E7" s="6">
        <v>1.0411001534426501</v>
      </c>
      <c r="F7" s="6">
        <v>1.2556939172427199</v>
      </c>
      <c r="G7" s="6">
        <v>0.704811743950849</v>
      </c>
      <c r="H7" s="7">
        <v>1.6796106602970899</v>
      </c>
      <c r="I7" s="6"/>
      <c r="J7" s="80"/>
      <c r="K7" s="17" t="s">
        <v>48</v>
      </c>
      <c r="L7" s="5">
        <v>0.71287172927501896</v>
      </c>
      <c r="M7" s="7">
        <v>0.63877575214554305</v>
      </c>
    </row>
    <row r="8" spans="1:13" x14ac:dyDescent="0.2">
      <c r="A8" s="81"/>
      <c r="B8" s="18" t="s">
        <v>49</v>
      </c>
      <c r="C8" s="8">
        <v>2.1960315539206099</v>
      </c>
      <c r="D8" s="9">
        <v>1.7998465410828299</v>
      </c>
      <c r="E8" s="9">
        <v>1.97758190649448</v>
      </c>
      <c r="F8" s="9">
        <v>1.75258878675567</v>
      </c>
      <c r="G8" s="9">
        <v>1.83524846005479</v>
      </c>
      <c r="H8" s="10">
        <v>1.5110776237813599</v>
      </c>
      <c r="I8" s="6"/>
      <c r="J8" s="81"/>
      <c r="K8" s="18" t="s">
        <v>49</v>
      </c>
      <c r="L8" s="8">
        <v>1.23521302121784</v>
      </c>
      <c r="M8" s="10">
        <v>0.51652877926411001</v>
      </c>
    </row>
    <row r="9" spans="1:13" x14ac:dyDescent="0.2">
      <c r="A9" s="79" t="s">
        <v>1</v>
      </c>
      <c r="B9" s="52" t="s">
        <v>46</v>
      </c>
      <c r="C9" s="2">
        <v>1.2685503669139999</v>
      </c>
      <c r="D9" s="3">
        <v>1.61486087982241</v>
      </c>
      <c r="E9" s="3">
        <v>1.5199932272771599</v>
      </c>
      <c r="F9" s="3">
        <v>2.06004907531065</v>
      </c>
      <c r="G9" s="3">
        <v>1.5344953975700699</v>
      </c>
      <c r="H9" s="4">
        <v>1.0268356428871199</v>
      </c>
      <c r="I9" s="6"/>
      <c r="J9" s="79" t="s">
        <v>1</v>
      </c>
      <c r="K9" s="52" t="s">
        <v>46</v>
      </c>
      <c r="L9" s="2">
        <v>0.37713349536399199</v>
      </c>
      <c r="M9" s="4">
        <v>0.74679730343679196</v>
      </c>
    </row>
    <row r="10" spans="1:13" x14ac:dyDescent="0.2">
      <c r="A10" s="80"/>
      <c r="B10" s="17" t="s">
        <v>47</v>
      </c>
      <c r="C10" s="5">
        <v>1.71614350531139</v>
      </c>
      <c r="D10" s="6">
        <v>1.7796877604053101</v>
      </c>
      <c r="E10" s="6">
        <v>1.19128780868369</v>
      </c>
      <c r="F10" s="6">
        <v>1.38771878398481</v>
      </c>
      <c r="G10" s="6">
        <v>1.2422627667480399</v>
      </c>
      <c r="H10" s="7">
        <v>1.4135126154414901</v>
      </c>
      <c r="I10" s="6"/>
      <c r="J10" s="80"/>
      <c r="K10" s="17" t="s">
        <v>47</v>
      </c>
      <c r="L10" s="5">
        <v>0.72811600552384703</v>
      </c>
      <c r="M10" s="7">
        <v>1.1498812580492199</v>
      </c>
    </row>
    <row r="11" spans="1:13" x14ac:dyDescent="0.2">
      <c r="A11" s="80"/>
      <c r="B11" s="17" t="s">
        <v>48</v>
      </c>
      <c r="C11" s="5">
        <v>1.0972286369264099</v>
      </c>
      <c r="D11" s="6">
        <v>0.89837014799790804</v>
      </c>
      <c r="E11" s="6">
        <v>1.36764787104413</v>
      </c>
      <c r="F11" s="6">
        <v>1.9391846333968199</v>
      </c>
      <c r="G11" s="6">
        <v>0.82754109316738</v>
      </c>
      <c r="H11" s="7">
        <v>0.78931263070805702</v>
      </c>
      <c r="I11" s="6"/>
      <c r="J11" s="80"/>
      <c r="K11" s="17" t="s">
        <v>48</v>
      </c>
      <c r="L11" s="5">
        <v>0.96443870681223998</v>
      </c>
      <c r="M11" s="7">
        <v>0.900617526313784</v>
      </c>
    </row>
    <row r="12" spans="1:13" x14ac:dyDescent="0.2">
      <c r="A12" s="81"/>
      <c r="B12" s="18" t="s">
        <v>49</v>
      </c>
      <c r="C12" s="8">
        <v>2.1443280558607301</v>
      </c>
      <c r="D12" s="9">
        <v>1.94114985713736</v>
      </c>
      <c r="E12" s="9">
        <v>1.02978628674697</v>
      </c>
      <c r="F12" s="9">
        <v>1.8768661421627</v>
      </c>
      <c r="G12" s="9">
        <v>1.9473108484036901</v>
      </c>
      <c r="H12" s="10">
        <v>1.7023685096641801</v>
      </c>
      <c r="I12" s="6"/>
      <c r="J12" s="81"/>
      <c r="K12" s="18" t="s">
        <v>49</v>
      </c>
      <c r="L12" s="8">
        <v>0.93096400750964003</v>
      </c>
      <c r="M12" s="10">
        <v>1.3161431116910201</v>
      </c>
    </row>
    <row r="13" spans="1:13" ht="15" x14ac:dyDescent="0.25">
      <c r="B13" s="24" t="s">
        <v>26</v>
      </c>
      <c r="C13" s="76">
        <f>MEDIAN(C5:H12)</f>
        <v>1.604479525746445</v>
      </c>
      <c r="D13" s="76"/>
      <c r="E13" s="76"/>
      <c r="F13" s="76"/>
      <c r="G13" s="76"/>
      <c r="H13" s="76"/>
      <c r="I13" s="46"/>
      <c r="K13" s="24" t="s">
        <v>26</v>
      </c>
      <c r="L13" s="77">
        <f>MEDIAN(L5:M12)</f>
        <v>0.82370741487528798</v>
      </c>
      <c r="M13" s="77"/>
    </row>
    <row r="14" spans="1:13" ht="15" x14ac:dyDescent="0.25">
      <c r="B14" s="24" t="s">
        <v>27</v>
      </c>
      <c r="C14" s="76">
        <f>QUARTILE(C5:H12,3)-QUARTILE(C5:H12,1)</f>
        <v>0.55450240474298496</v>
      </c>
      <c r="D14" s="76"/>
      <c r="E14" s="76"/>
      <c r="F14" s="76"/>
      <c r="G14" s="76"/>
      <c r="H14" s="76"/>
      <c r="I14" s="46"/>
      <c r="J14" s="25"/>
      <c r="K14" s="24" t="s">
        <v>27</v>
      </c>
      <c r="L14" s="77">
        <f>QUARTILE(L5:M12,3)-QUARTILE(L5:M12,1)</f>
        <v>0.30958684757836041</v>
      </c>
      <c r="M14" s="77"/>
    </row>
    <row r="15" spans="1:13" ht="15" x14ac:dyDescent="0.25">
      <c r="B15" s="27" t="s">
        <v>42</v>
      </c>
      <c r="C15" s="77">
        <f>QUARTILE(C5:H12,1)</f>
        <v>1.2653362544961799</v>
      </c>
      <c r="D15" s="77"/>
      <c r="E15" s="77"/>
      <c r="F15" s="77"/>
      <c r="G15" s="77"/>
      <c r="H15" s="77"/>
      <c r="I15" s="47"/>
      <c r="J15" s="25"/>
      <c r="K15" s="27" t="s">
        <v>42</v>
      </c>
      <c r="L15" s="77">
        <f>QUARTILE(L5:M12,1)</f>
        <v>0.66001215291365778</v>
      </c>
      <c r="M15" s="77"/>
    </row>
    <row r="16" spans="1:13" ht="15" x14ac:dyDescent="0.25">
      <c r="B16" s="27" t="s">
        <v>43</v>
      </c>
      <c r="C16" s="76">
        <f>QUARTILE(C5:H12,3)</f>
        <v>1.8198386592391649</v>
      </c>
      <c r="D16" s="76"/>
      <c r="E16" s="76"/>
      <c r="F16" s="76"/>
      <c r="G16" s="76"/>
      <c r="H16" s="76"/>
      <c r="I16" s="47"/>
      <c r="J16" s="25"/>
      <c r="K16" s="27" t="s">
        <v>43</v>
      </c>
      <c r="L16" s="77">
        <f>QUARTILE(L5:M12,3)</f>
        <v>0.96959900049201819</v>
      </c>
      <c r="M16" s="77"/>
    </row>
    <row r="17" spans="1:13" ht="15" x14ac:dyDescent="0.25">
      <c r="B17" s="24" t="s">
        <v>32</v>
      </c>
      <c r="C17" s="78">
        <f>COUNT(C5:H12)</f>
        <v>48</v>
      </c>
      <c r="D17" s="78"/>
      <c r="E17" s="78"/>
      <c r="F17" s="78"/>
      <c r="G17" s="78"/>
      <c r="H17" s="78"/>
      <c r="K17" s="24" t="s">
        <v>32</v>
      </c>
      <c r="L17" s="71">
        <f>COUNT(L5:M12)</f>
        <v>16</v>
      </c>
      <c r="M17" s="71"/>
    </row>
    <row r="18" spans="1:13" ht="15" x14ac:dyDescent="0.25">
      <c r="K18" s="24"/>
      <c r="L18" s="71"/>
      <c r="M18" s="71"/>
    </row>
    <row r="20" spans="1:13" ht="15" x14ac:dyDescent="0.2">
      <c r="A20" s="54" t="s">
        <v>45</v>
      </c>
      <c r="B20" s="48"/>
    </row>
    <row r="21" spans="1:13" ht="15" x14ac:dyDescent="0.25">
      <c r="C21" s="72" t="s">
        <v>29</v>
      </c>
      <c r="D21" s="74"/>
      <c r="E21" s="74"/>
      <c r="F21" s="74"/>
      <c r="G21" s="74"/>
      <c r="H21" s="73"/>
      <c r="I21" s="72" t="s">
        <v>30</v>
      </c>
      <c r="J21" s="73"/>
    </row>
    <row r="22" spans="1:13" ht="15" x14ac:dyDescent="0.25">
      <c r="C22" s="50" t="s">
        <v>2</v>
      </c>
      <c r="D22" s="49" t="s">
        <v>3</v>
      </c>
      <c r="E22" s="49" t="s">
        <v>22</v>
      </c>
      <c r="F22" s="49" t="s">
        <v>23</v>
      </c>
      <c r="G22" s="49" t="s">
        <v>24</v>
      </c>
      <c r="H22" s="51" t="s">
        <v>25</v>
      </c>
      <c r="I22" s="50" t="s">
        <v>2</v>
      </c>
      <c r="J22" s="51" t="s">
        <v>3</v>
      </c>
    </row>
    <row r="23" spans="1:13" x14ac:dyDescent="0.2">
      <c r="A23" s="79" t="s">
        <v>0</v>
      </c>
      <c r="B23" s="52" t="s">
        <v>46</v>
      </c>
      <c r="C23" s="2">
        <v>1.81470205896729</v>
      </c>
      <c r="D23" s="3">
        <v>2.23208896801918</v>
      </c>
      <c r="E23" s="3">
        <v>2.05105121727745</v>
      </c>
      <c r="F23" s="3">
        <v>1.49853802976855</v>
      </c>
      <c r="G23" s="3">
        <v>1.60048677833483</v>
      </c>
      <c r="H23" s="4">
        <v>1.3091513128682899</v>
      </c>
      <c r="I23" s="2">
        <v>0.58453474994258403</v>
      </c>
      <c r="J23" s="4">
        <v>0.98507988153135295</v>
      </c>
    </row>
    <row r="24" spans="1:13" x14ac:dyDescent="0.2">
      <c r="A24" s="80"/>
      <c r="B24" s="17" t="s">
        <v>47</v>
      </c>
      <c r="C24" s="5">
        <v>1.71150589656318</v>
      </c>
      <c r="D24" s="6">
        <v>1.63345720679247</v>
      </c>
      <c r="E24" s="6">
        <v>1.6084722731580601</v>
      </c>
      <c r="F24" s="6">
        <v>1.43991002587802</v>
      </c>
      <c r="G24" s="6">
        <v>1.43627368834504</v>
      </c>
      <c r="H24" s="7">
        <v>1.75962664691906</v>
      </c>
      <c r="I24" s="5">
        <v>0.92250374512877598</v>
      </c>
      <c r="J24" s="7">
        <v>0.66709095316969602</v>
      </c>
    </row>
    <row r="25" spans="1:13" x14ac:dyDescent="0.2">
      <c r="A25" s="80"/>
      <c r="B25" s="17" t="s">
        <v>48</v>
      </c>
      <c r="C25" s="5">
        <v>0.91172256119360595</v>
      </c>
      <c r="D25" s="6">
        <v>2.4008503921341098</v>
      </c>
      <c r="E25" s="6">
        <v>1.0411001534426501</v>
      </c>
      <c r="F25" s="6">
        <v>1.2556939172427199</v>
      </c>
      <c r="G25" s="6">
        <v>0.704811743950849</v>
      </c>
      <c r="H25" s="7">
        <v>1.6796106602970899</v>
      </c>
      <c r="I25" s="5">
        <v>0.71287172927501896</v>
      </c>
      <c r="J25" s="7">
        <v>0.63877575214554305</v>
      </c>
    </row>
    <row r="26" spans="1:13" x14ac:dyDescent="0.2">
      <c r="A26" s="81"/>
      <c r="B26" s="18" t="s">
        <v>49</v>
      </c>
      <c r="C26" s="8">
        <v>2.1960315539206099</v>
      </c>
      <c r="D26" s="9">
        <v>1.7998465410828299</v>
      </c>
      <c r="E26" s="9">
        <v>1.97758190649448</v>
      </c>
      <c r="F26" s="9">
        <v>1.75258878675567</v>
      </c>
      <c r="G26" s="9">
        <v>1.83524846005479</v>
      </c>
      <c r="H26" s="10">
        <v>1.5110776237813599</v>
      </c>
      <c r="I26" s="8">
        <v>1.23521302121784</v>
      </c>
      <c r="J26" s="10">
        <v>0.51652877926411001</v>
      </c>
    </row>
    <row r="27" spans="1:13" x14ac:dyDescent="0.2">
      <c r="A27" s="79" t="s">
        <v>1</v>
      </c>
      <c r="B27" s="52" t="s">
        <v>46</v>
      </c>
      <c r="C27" s="2">
        <v>1.2685503669139999</v>
      </c>
      <c r="D27" s="3">
        <v>1.61486087982241</v>
      </c>
      <c r="E27" s="3">
        <v>1.5199932272771599</v>
      </c>
      <c r="F27" s="3">
        <v>2.06004907531065</v>
      </c>
      <c r="G27" s="3">
        <v>1.5344953975700699</v>
      </c>
      <c r="H27" s="4">
        <v>1.0268356428871199</v>
      </c>
      <c r="I27" s="2">
        <v>0.37713349536399199</v>
      </c>
      <c r="J27" s="4">
        <v>0.74679730343679196</v>
      </c>
    </row>
    <row r="28" spans="1:13" x14ac:dyDescent="0.2">
      <c r="A28" s="80"/>
      <c r="B28" s="17" t="s">
        <v>47</v>
      </c>
      <c r="C28" s="5">
        <v>1.71614350531139</v>
      </c>
      <c r="D28" s="6">
        <v>1.7796877604053101</v>
      </c>
      <c r="E28" s="6">
        <v>1.19128780868369</v>
      </c>
      <c r="F28" s="6">
        <v>1.38771878398481</v>
      </c>
      <c r="G28" s="6">
        <v>1.2422627667480399</v>
      </c>
      <c r="H28" s="7">
        <v>1.4135126154414901</v>
      </c>
      <c r="I28" s="5">
        <v>0.72811600552384703</v>
      </c>
      <c r="J28" s="7">
        <v>1.1498812580492199</v>
      </c>
    </row>
    <row r="29" spans="1:13" x14ac:dyDescent="0.2">
      <c r="A29" s="80"/>
      <c r="B29" s="17" t="s">
        <v>48</v>
      </c>
      <c r="C29" s="5">
        <v>1.0972286369264099</v>
      </c>
      <c r="D29" s="6">
        <v>0.89837014799790804</v>
      </c>
      <c r="E29" s="6">
        <v>1.36764787104413</v>
      </c>
      <c r="F29" s="6">
        <v>1.9391846333968199</v>
      </c>
      <c r="G29" s="6">
        <v>0.82754109316738</v>
      </c>
      <c r="H29" s="7">
        <v>0.78931263070805702</v>
      </c>
      <c r="I29" s="5">
        <v>0.96443870681223998</v>
      </c>
      <c r="J29" s="7">
        <v>0.900617526313784</v>
      </c>
    </row>
    <row r="30" spans="1:13" x14ac:dyDescent="0.2">
      <c r="A30" s="81"/>
      <c r="B30" s="18" t="s">
        <v>49</v>
      </c>
      <c r="C30" s="8">
        <v>2.1443280558607301</v>
      </c>
      <c r="D30" s="9">
        <v>1.94114985713736</v>
      </c>
      <c r="E30" s="9">
        <v>1.02978628674697</v>
      </c>
      <c r="F30" s="9">
        <v>1.8768661421627</v>
      </c>
      <c r="G30" s="9">
        <v>1.9473108484036901</v>
      </c>
      <c r="H30" s="10">
        <v>1.7023685096641801</v>
      </c>
      <c r="I30" s="8">
        <v>0.93096400750964003</v>
      </c>
      <c r="J30" s="10">
        <v>1.3161431116910201</v>
      </c>
    </row>
    <row r="31" spans="1:13" ht="15" x14ac:dyDescent="0.25">
      <c r="B31" s="24" t="s">
        <v>26</v>
      </c>
      <c r="C31" s="76">
        <f>MEDIAN(C23:J30)</f>
        <v>1.40061569971315</v>
      </c>
      <c r="D31" s="76"/>
      <c r="E31" s="76"/>
      <c r="F31" s="76"/>
      <c r="G31" s="76"/>
      <c r="H31" s="76"/>
    </row>
    <row r="32" spans="1:13" ht="15" x14ac:dyDescent="0.25">
      <c r="B32" s="24" t="s">
        <v>27</v>
      </c>
      <c r="C32" s="76">
        <f>QUARTILE(C23:J30,3)-QUARTILE(C23:J30,1)</f>
        <v>0.79827821980992741</v>
      </c>
      <c r="D32" s="76"/>
      <c r="E32" s="76"/>
      <c r="F32" s="76"/>
      <c r="G32" s="76"/>
      <c r="H32" s="76"/>
    </row>
    <row r="33" spans="2:8" ht="15" x14ac:dyDescent="0.25">
      <c r="B33" s="27" t="s">
        <v>42</v>
      </c>
      <c r="C33" s="77">
        <f>QUARTILE(C23:J30,1)</f>
        <v>0.95607003198659002</v>
      </c>
      <c r="D33" s="77"/>
      <c r="E33" s="77"/>
      <c r="F33" s="77"/>
      <c r="G33" s="77"/>
      <c r="H33" s="77"/>
    </row>
    <row r="34" spans="2:8" ht="15" x14ac:dyDescent="0.25">
      <c r="B34" s="27" t="s">
        <v>43</v>
      </c>
      <c r="C34" s="76">
        <f>QUARTILE(C23:J30,3)</f>
        <v>1.7543482517965174</v>
      </c>
      <c r="D34" s="76"/>
      <c r="E34" s="76"/>
      <c r="F34" s="76"/>
      <c r="G34" s="76"/>
      <c r="H34" s="76"/>
    </row>
    <row r="35" spans="2:8" ht="15" x14ac:dyDescent="0.25">
      <c r="B35" s="24" t="s">
        <v>32</v>
      </c>
      <c r="C35" s="78">
        <f>COUNT(C23:J30)</f>
        <v>64</v>
      </c>
      <c r="D35" s="78"/>
      <c r="E35" s="78"/>
      <c r="F35" s="78"/>
      <c r="G35" s="78"/>
      <c r="H35" s="78"/>
    </row>
  </sheetData>
  <mergeCells count="26">
    <mergeCell ref="C34:H34"/>
    <mergeCell ref="C35:H35"/>
    <mergeCell ref="A23:A26"/>
    <mergeCell ref="A27:A30"/>
    <mergeCell ref="I21:J21"/>
    <mergeCell ref="C31:H31"/>
    <mergeCell ref="C32:H32"/>
    <mergeCell ref="C33:H33"/>
    <mergeCell ref="C21:H21"/>
    <mergeCell ref="C16:H16"/>
    <mergeCell ref="L16:M16"/>
    <mergeCell ref="C17:H17"/>
    <mergeCell ref="L17:M17"/>
    <mergeCell ref="L18:M18"/>
    <mergeCell ref="C13:H13"/>
    <mergeCell ref="L13:M13"/>
    <mergeCell ref="C14:H14"/>
    <mergeCell ref="L14:M14"/>
    <mergeCell ref="C15:H15"/>
    <mergeCell ref="L15:M15"/>
    <mergeCell ref="C3:H3"/>
    <mergeCell ref="L3:M3"/>
    <mergeCell ref="A5:A8"/>
    <mergeCell ref="J5:J8"/>
    <mergeCell ref="A9:A12"/>
    <mergeCell ref="J9:J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sqref="A1:C1"/>
    </sheetView>
  </sheetViews>
  <sheetFormatPr defaultRowHeight="15" x14ac:dyDescent="0.25"/>
  <cols>
    <col min="2" max="2" width="9.140625" style="28"/>
    <col min="3" max="3" width="11.28515625" style="28" customWidth="1"/>
  </cols>
  <sheetData>
    <row r="1" spans="1:14" x14ac:dyDescent="0.25">
      <c r="A1" s="86" t="s">
        <v>40</v>
      </c>
      <c r="B1" s="87"/>
      <c r="C1" s="88"/>
      <c r="E1" s="89" t="s">
        <v>41</v>
      </c>
      <c r="F1" s="90"/>
      <c r="G1" s="91"/>
      <c r="I1" s="92" t="s">
        <v>39</v>
      </c>
      <c r="J1" s="93"/>
      <c r="K1" s="94"/>
    </row>
    <row r="2" spans="1:14" x14ac:dyDescent="0.25">
      <c r="A2" s="32"/>
      <c r="B2" s="84" t="s">
        <v>35</v>
      </c>
      <c r="C2" s="85"/>
      <c r="D2" s="30"/>
      <c r="E2" s="31"/>
      <c r="F2" s="84" t="s">
        <v>35</v>
      </c>
      <c r="G2" s="85"/>
      <c r="H2" s="30"/>
      <c r="I2" s="31"/>
      <c r="J2" s="84" t="s">
        <v>35</v>
      </c>
      <c r="K2" s="85"/>
    </row>
    <row r="3" spans="1:14" x14ac:dyDescent="0.25">
      <c r="A3" s="32"/>
      <c r="B3" s="33" t="s">
        <v>0</v>
      </c>
      <c r="C3" s="34" t="s">
        <v>1</v>
      </c>
      <c r="E3" s="32"/>
      <c r="F3" s="33" t="s">
        <v>0</v>
      </c>
      <c r="G3" s="34" t="s">
        <v>1</v>
      </c>
      <c r="I3" s="32"/>
      <c r="J3" s="33" t="s">
        <v>0</v>
      </c>
      <c r="K3" s="34" t="s">
        <v>1</v>
      </c>
      <c r="N3" s="29"/>
    </row>
    <row r="4" spans="1:14" x14ac:dyDescent="0.25">
      <c r="A4" s="35" t="s">
        <v>26</v>
      </c>
      <c r="B4" s="36">
        <v>2.0499999999999998</v>
      </c>
      <c r="C4" s="37">
        <v>1.2</v>
      </c>
      <c r="E4" s="35" t="s">
        <v>26</v>
      </c>
      <c r="F4" s="36">
        <v>2.85</v>
      </c>
      <c r="G4" s="37">
        <v>1.29</v>
      </c>
      <c r="I4" s="35" t="s">
        <v>26</v>
      </c>
      <c r="J4" s="36">
        <v>1.4</v>
      </c>
      <c r="K4" s="37">
        <v>1.1000000000000001</v>
      </c>
      <c r="N4" s="29"/>
    </row>
    <row r="5" spans="1:14" x14ac:dyDescent="0.25">
      <c r="A5" s="35" t="s">
        <v>27</v>
      </c>
      <c r="B5" s="36">
        <v>2.66</v>
      </c>
      <c r="C5" s="37">
        <v>1.08</v>
      </c>
      <c r="E5" s="35" t="s">
        <v>27</v>
      </c>
      <c r="F5" s="36">
        <v>3.2</v>
      </c>
      <c r="G5" s="37">
        <v>1.28</v>
      </c>
      <c r="I5" s="35" t="s">
        <v>27</v>
      </c>
      <c r="J5" s="36">
        <v>1.41</v>
      </c>
      <c r="K5" s="37">
        <v>0.99199999999999999</v>
      </c>
      <c r="N5" s="29"/>
    </row>
    <row r="6" spans="1:14" x14ac:dyDescent="0.25">
      <c r="A6" s="44">
        <v>0.95</v>
      </c>
      <c r="B6" s="36">
        <v>7.3</v>
      </c>
      <c r="C6" s="37">
        <v>3.15</v>
      </c>
      <c r="E6" s="44">
        <v>0.95</v>
      </c>
      <c r="F6" s="36">
        <v>8.4</v>
      </c>
      <c r="G6" s="45">
        <v>3</v>
      </c>
      <c r="I6" s="44">
        <v>0.95</v>
      </c>
      <c r="J6" s="36">
        <v>4.3</v>
      </c>
      <c r="K6" s="37">
        <v>3.3</v>
      </c>
      <c r="N6" s="29"/>
    </row>
    <row r="7" spans="1:14" x14ac:dyDescent="0.25">
      <c r="A7" s="44" t="s">
        <v>42</v>
      </c>
      <c r="B7" s="36">
        <v>1.1000000000000001</v>
      </c>
      <c r="C7" s="37">
        <v>0.7</v>
      </c>
      <c r="E7" s="44" t="s">
        <v>42</v>
      </c>
      <c r="F7" s="36">
        <v>1.7</v>
      </c>
      <c r="G7" s="45">
        <v>0.7</v>
      </c>
      <c r="I7" s="44" t="s">
        <v>42</v>
      </c>
      <c r="J7" s="36">
        <v>0.9</v>
      </c>
      <c r="K7" s="37">
        <v>0.7</v>
      </c>
      <c r="N7" s="29"/>
    </row>
    <row r="8" spans="1:14" x14ac:dyDescent="0.25">
      <c r="A8" s="44" t="s">
        <v>43</v>
      </c>
      <c r="B8" s="36">
        <v>3.7</v>
      </c>
      <c r="C8" s="37">
        <v>1.8</v>
      </c>
      <c r="E8" s="44" t="s">
        <v>43</v>
      </c>
      <c r="F8" s="36">
        <v>4.9000000000000004</v>
      </c>
      <c r="G8" s="45">
        <v>2</v>
      </c>
      <c r="I8" s="44" t="s">
        <v>43</v>
      </c>
      <c r="J8" s="36">
        <v>2.2999999999999998</v>
      </c>
      <c r="K8" s="37">
        <v>1.7</v>
      </c>
      <c r="N8" s="29"/>
    </row>
    <row r="9" spans="1:14" x14ac:dyDescent="0.25">
      <c r="A9" s="35" t="s">
        <v>34</v>
      </c>
      <c r="B9" s="82">
        <v>8.29E-13</v>
      </c>
      <c r="C9" s="83"/>
      <c r="E9" s="35" t="s">
        <v>34</v>
      </c>
      <c r="F9" s="82">
        <v>7.4400000000000004E-14</v>
      </c>
      <c r="G9" s="83"/>
      <c r="I9" s="35" t="s">
        <v>34</v>
      </c>
      <c r="J9" s="82">
        <v>5.8900000000000003E-3</v>
      </c>
      <c r="K9" s="83"/>
      <c r="N9" s="29"/>
    </row>
    <row r="10" spans="1:14" x14ac:dyDescent="0.25">
      <c r="A10" s="32"/>
      <c r="B10" s="36"/>
      <c r="C10" s="37"/>
      <c r="E10" s="32"/>
      <c r="F10" s="36"/>
      <c r="G10" s="37"/>
      <c r="I10" s="32"/>
      <c r="J10" s="36"/>
      <c r="K10" s="37"/>
      <c r="N10" s="29"/>
    </row>
    <row r="11" spans="1:14" x14ac:dyDescent="0.25">
      <c r="A11" s="32"/>
      <c r="B11" s="84" t="s">
        <v>36</v>
      </c>
      <c r="C11" s="85"/>
      <c r="D11" s="30"/>
      <c r="E11" s="31"/>
      <c r="F11" s="84" t="s">
        <v>36</v>
      </c>
      <c r="G11" s="85"/>
      <c r="H11" s="30"/>
      <c r="I11" s="31"/>
      <c r="J11" s="84" t="s">
        <v>36</v>
      </c>
      <c r="K11" s="85"/>
      <c r="N11" s="29"/>
    </row>
    <row r="12" spans="1:14" x14ac:dyDescent="0.25">
      <c r="A12" s="32"/>
      <c r="B12" s="33" t="s">
        <v>0</v>
      </c>
      <c r="C12" s="34" t="s">
        <v>1</v>
      </c>
      <c r="E12" s="32"/>
      <c r="F12" s="33" t="s">
        <v>0</v>
      </c>
      <c r="G12" s="34" t="s">
        <v>1</v>
      </c>
      <c r="I12" s="32"/>
      <c r="J12" s="33" t="s">
        <v>0</v>
      </c>
      <c r="K12" s="34" t="s">
        <v>1</v>
      </c>
      <c r="N12" s="29"/>
    </row>
    <row r="13" spans="1:14" x14ac:dyDescent="0.25">
      <c r="A13" s="35" t="s">
        <v>26</v>
      </c>
      <c r="B13" s="38">
        <v>4.47</v>
      </c>
      <c r="C13" s="37">
        <v>3.5</v>
      </c>
      <c r="E13" s="35" t="s">
        <v>26</v>
      </c>
      <c r="F13" s="38">
        <v>4.78</v>
      </c>
      <c r="G13" s="37">
        <v>3.21</v>
      </c>
      <c r="I13" s="35" t="s">
        <v>26</v>
      </c>
      <c r="J13" s="38">
        <v>4.25</v>
      </c>
      <c r="K13" s="37">
        <v>3.89</v>
      </c>
      <c r="N13" s="29"/>
    </row>
    <row r="14" spans="1:14" x14ac:dyDescent="0.25">
      <c r="A14" s="35" t="s">
        <v>27</v>
      </c>
      <c r="B14" s="36">
        <v>7.08</v>
      </c>
      <c r="C14" s="37">
        <v>4.03</v>
      </c>
      <c r="E14" s="35" t="s">
        <v>27</v>
      </c>
      <c r="F14" s="36">
        <v>7.87</v>
      </c>
      <c r="G14" s="37">
        <v>3.63</v>
      </c>
      <c r="I14" s="35" t="s">
        <v>27</v>
      </c>
      <c r="J14" s="36">
        <v>4.92</v>
      </c>
      <c r="K14" s="37">
        <v>4.6100000000000003</v>
      </c>
    </row>
    <row r="15" spans="1:14" x14ac:dyDescent="0.25">
      <c r="A15" s="44">
        <v>0.95</v>
      </c>
      <c r="B15" s="36">
        <v>17.899999999999999</v>
      </c>
      <c r="C15" s="37">
        <v>9.6999999999999993</v>
      </c>
      <c r="E15" s="44">
        <v>0.95</v>
      </c>
      <c r="F15" s="36">
        <v>19.399999999999999</v>
      </c>
      <c r="G15" s="37">
        <v>9.8000000000000007</v>
      </c>
      <c r="I15" s="44">
        <v>0.95</v>
      </c>
      <c r="J15" s="36">
        <v>16.600000000000001</v>
      </c>
      <c r="K15" s="37">
        <v>9.6</v>
      </c>
    </row>
    <row r="16" spans="1:14" x14ac:dyDescent="0.25">
      <c r="A16" s="44" t="s">
        <v>42</v>
      </c>
      <c r="B16" s="36">
        <v>2.2999999999999998</v>
      </c>
      <c r="C16" s="37">
        <v>1.8</v>
      </c>
      <c r="E16" s="44" t="s">
        <v>42</v>
      </c>
      <c r="F16" s="36">
        <v>2.2000000000000002</v>
      </c>
      <c r="G16" s="37">
        <v>1.7</v>
      </c>
      <c r="I16" s="44" t="s">
        <v>42</v>
      </c>
      <c r="J16" s="36">
        <v>2.5</v>
      </c>
      <c r="K16" s="37">
        <v>1.9</v>
      </c>
    </row>
    <row r="17" spans="1:11" x14ac:dyDescent="0.25">
      <c r="A17" s="44" t="s">
        <v>43</v>
      </c>
      <c r="B17" s="36">
        <v>9.4</v>
      </c>
      <c r="C17" s="37">
        <v>5.8</v>
      </c>
      <c r="E17" s="44" t="s">
        <v>43</v>
      </c>
      <c r="F17" s="36">
        <v>10.1</v>
      </c>
      <c r="G17" s="37">
        <v>5.3</v>
      </c>
      <c r="I17" s="44" t="s">
        <v>43</v>
      </c>
      <c r="J17" s="36">
        <v>7.5</v>
      </c>
      <c r="K17" s="37">
        <v>6.6</v>
      </c>
    </row>
    <row r="18" spans="1:11" x14ac:dyDescent="0.25">
      <c r="A18" s="35" t="s">
        <v>34</v>
      </c>
      <c r="B18" s="82">
        <v>2.0000000000000001E-4</v>
      </c>
      <c r="C18" s="83"/>
      <c r="E18" s="35" t="s">
        <v>34</v>
      </c>
      <c r="F18" s="82">
        <v>2.23E-4</v>
      </c>
      <c r="G18" s="83"/>
      <c r="I18" s="35" t="s">
        <v>34</v>
      </c>
      <c r="J18" s="82">
        <v>0.16300000000000001</v>
      </c>
      <c r="K18" s="83"/>
    </row>
    <row r="19" spans="1:11" x14ac:dyDescent="0.25">
      <c r="A19" s="35"/>
      <c r="B19" s="36"/>
      <c r="C19" s="37"/>
      <c r="E19" s="35"/>
      <c r="F19" s="36"/>
      <c r="G19" s="37"/>
      <c r="I19" s="35"/>
      <c r="J19" s="36"/>
      <c r="K19" s="37"/>
    </row>
    <row r="20" spans="1:11" x14ac:dyDescent="0.25">
      <c r="A20" s="32"/>
      <c r="B20" s="84" t="s">
        <v>37</v>
      </c>
      <c r="C20" s="85"/>
      <c r="D20" s="30"/>
      <c r="E20" s="31"/>
      <c r="F20" s="84" t="s">
        <v>37</v>
      </c>
      <c r="G20" s="85"/>
      <c r="H20" s="30"/>
      <c r="I20" s="31"/>
      <c r="J20" s="84" t="s">
        <v>37</v>
      </c>
      <c r="K20" s="85"/>
    </row>
    <row r="21" spans="1:11" x14ac:dyDescent="0.25">
      <c r="A21" s="32"/>
      <c r="B21" s="33" t="s">
        <v>0</v>
      </c>
      <c r="C21" s="34" t="s">
        <v>1</v>
      </c>
      <c r="E21" s="32"/>
      <c r="F21" s="33" t="s">
        <v>0</v>
      </c>
      <c r="G21" s="34" t="s">
        <v>1</v>
      </c>
      <c r="I21" s="32"/>
      <c r="J21" s="33" t="s">
        <v>0</v>
      </c>
      <c r="K21" s="34" t="s">
        <v>1</v>
      </c>
    </row>
    <row r="22" spans="1:11" x14ac:dyDescent="0.25">
      <c r="A22" s="35" t="s">
        <v>26</v>
      </c>
      <c r="B22" s="38">
        <v>7.39</v>
      </c>
      <c r="C22" s="39">
        <v>2.59</v>
      </c>
      <c r="E22" s="35" t="s">
        <v>26</v>
      </c>
      <c r="F22" s="38">
        <v>10</v>
      </c>
      <c r="G22" s="39">
        <v>2.39</v>
      </c>
      <c r="I22" s="35" t="s">
        <v>26</v>
      </c>
      <c r="J22" s="38">
        <v>6.13</v>
      </c>
      <c r="K22" s="39">
        <v>2.86</v>
      </c>
    </row>
    <row r="23" spans="1:11" x14ac:dyDescent="0.25">
      <c r="A23" s="35" t="s">
        <v>27</v>
      </c>
      <c r="B23" s="36">
        <v>8.56</v>
      </c>
      <c r="C23" s="39">
        <v>3.78</v>
      </c>
      <c r="E23" s="35" t="s">
        <v>27</v>
      </c>
      <c r="F23" s="36">
        <v>7.98</v>
      </c>
      <c r="G23" s="39">
        <v>3.78</v>
      </c>
      <c r="I23" s="35" t="s">
        <v>27</v>
      </c>
      <c r="J23" s="36">
        <v>7.38</v>
      </c>
      <c r="K23" s="39">
        <v>3.66</v>
      </c>
    </row>
    <row r="24" spans="1:11" x14ac:dyDescent="0.25">
      <c r="A24" s="44">
        <v>0.95</v>
      </c>
      <c r="B24" s="36">
        <v>26.9</v>
      </c>
      <c r="C24" s="39">
        <v>9.6999999999999993</v>
      </c>
      <c r="E24" s="44">
        <v>0.95</v>
      </c>
      <c r="F24" s="36">
        <v>33</v>
      </c>
      <c r="G24" s="39">
        <v>9.9</v>
      </c>
      <c r="I24" s="44">
        <v>0.95</v>
      </c>
      <c r="J24" s="36">
        <v>22.4</v>
      </c>
      <c r="K24" s="39">
        <v>9.6999999999999993</v>
      </c>
    </row>
    <row r="25" spans="1:11" x14ac:dyDescent="0.25">
      <c r="A25" s="44" t="s">
        <v>42</v>
      </c>
      <c r="B25" s="36">
        <v>3.8</v>
      </c>
      <c r="C25" s="39">
        <v>1.2</v>
      </c>
      <c r="E25" s="44" t="s">
        <v>42</v>
      </c>
      <c r="F25" s="36">
        <v>5.7</v>
      </c>
      <c r="G25" s="39">
        <v>1.1000000000000001</v>
      </c>
      <c r="I25" s="44" t="s">
        <v>42</v>
      </c>
      <c r="J25" s="36">
        <v>3</v>
      </c>
      <c r="K25" s="39">
        <v>1.4</v>
      </c>
    </row>
    <row r="26" spans="1:11" x14ac:dyDescent="0.25">
      <c r="A26" s="44" t="s">
        <v>43</v>
      </c>
      <c r="B26" s="36">
        <v>12.3</v>
      </c>
      <c r="C26" s="39">
        <v>5</v>
      </c>
      <c r="E26" s="44" t="s">
        <v>43</v>
      </c>
      <c r="F26" s="36">
        <v>13.7</v>
      </c>
      <c r="G26" s="39">
        <v>4.9000000000000004</v>
      </c>
      <c r="I26" s="44" t="s">
        <v>43</v>
      </c>
      <c r="J26" s="36">
        <v>10.4</v>
      </c>
      <c r="K26" s="39">
        <v>5.0999999999999996</v>
      </c>
    </row>
    <row r="27" spans="1:11" x14ac:dyDescent="0.25">
      <c r="A27" s="40" t="s">
        <v>34</v>
      </c>
      <c r="B27" s="95">
        <v>3.8000000000000002E-22</v>
      </c>
      <c r="C27" s="96"/>
      <c r="E27" s="40" t="s">
        <v>34</v>
      </c>
      <c r="F27" s="95">
        <v>1.9000000000000001E-15</v>
      </c>
      <c r="G27" s="96"/>
      <c r="I27" s="40" t="s">
        <v>34</v>
      </c>
      <c r="J27" s="95">
        <v>1.4300000000000001E-8</v>
      </c>
      <c r="K27" s="96"/>
    </row>
    <row r="30" spans="1:11" x14ac:dyDescent="0.25">
      <c r="C30" s="29"/>
      <c r="E30" s="97" t="s">
        <v>0</v>
      </c>
      <c r="F30" s="98"/>
      <c r="G30" s="99"/>
      <c r="I30" s="100" t="s">
        <v>1</v>
      </c>
      <c r="J30" s="101"/>
      <c r="K30" s="102"/>
    </row>
    <row r="31" spans="1:11" x14ac:dyDescent="0.25">
      <c r="C31" s="29"/>
      <c r="E31" s="32"/>
      <c r="F31" s="84" t="s">
        <v>35</v>
      </c>
      <c r="G31" s="85"/>
      <c r="H31" s="30"/>
      <c r="I31" s="31"/>
      <c r="J31" s="84" t="s">
        <v>35</v>
      </c>
      <c r="K31" s="85"/>
    </row>
    <row r="32" spans="1:11" x14ac:dyDescent="0.25">
      <c r="C32" s="29"/>
      <c r="E32" s="32"/>
      <c r="F32" s="41" t="s">
        <v>38</v>
      </c>
      <c r="G32" s="42" t="s">
        <v>39</v>
      </c>
      <c r="I32" s="32"/>
      <c r="J32" s="41" t="s">
        <v>38</v>
      </c>
      <c r="K32" s="42" t="s">
        <v>39</v>
      </c>
    </row>
    <row r="33" spans="2:11" x14ac:dyDescent="0.25">
      <c r="C33" s="29"/>
      <c r="E33" s="35" t="s">
        <v>26</v>
      </c>
      <c r="F33" s="36">
        <v>2.85</v>
      </c>
      <c r="G33" s="37">
        <v>1.4</v>
      </c>
      <c r="I33" s="35" t="s">
        <v>26</v>
      </c>
      <c r="J33" s="36">
        <v>1.29</v>
      </c>
      <c r="K33" s="37">
        <v>1.1000000000000001</v>
      </c>
    </row>
    <row r="34" spans="2:11" x14ac:dyDescent="0.25">
      <c r="C34" s="29"/>
      <c r="E34" s="35" t="s">
        <v>27</v>
      </c>
      <c r="F34" s="36">
        <v>3.2</v>
      </c>
      <c r="G34" s="37">
        <v>1.41</v>
      </c>
      <c r="I34" s="35" t="s">
        <v>27</v>
      </c>
      <c r="J34" s="36">
        <v>1.28</v>
      </c>
      <c r="K34" s="37">
        <v>0.99199999999999999</v>
      </c>
    </row>
    <row r="35" spans="2:11" x14ac:dyDescent="0.25">
      <c r="C35" s="29"/>
      <c r="E35" s="44">
        <v>0.95</v>
      </c>
      <c r="F35" s="36">
        <v>8.4</v>
      </c>
      <c r="G35" s="37">
        <v>4.3</v>
      </c>
      <c r="I35" s="44">
        <v>0.95</v>
      </c>
      <c r="J35" s="53">
        <v>3</v>
      </c>
      <c r="K35" s="37">
        <v>3.3</v>
      </c>
    </row>
    <row r="36" spans="2:11" x14ac:dyDescent="0.25">
      <c r="C36" s="29"/>
      <c r="E36" s="44" t="s">
        <v>42</v>
      </c>
      <c r="F36" s="36">
        <v>1.7</v>
      </c>
      <c r="G36" s="37">
        <v>0.9</v>
      </c>
      <c r="I36" s="44" t="s">
        <v>42</v>
      </c>
      <c r="J36" s="53">
        <v>0.7</v>
      </c>
      <c r="K36" s="37">
        <v>0.7</v>
      </c>
    </row>
    <row r="37" spans="2:11" x14ac:dyDescent="0.25">
      <c r="C37" s="29"/>
      <c r="E37" s="44" t="s">
        <v>43</v>
      </c>
      <c r="F37" s="36">
        <v>4.9000000000000004</v>
      </c>
      <c r="G37" s="37">
        <v>2.2999999999999998</v>
      </c>
      <c r="I37" s="44" t="s">
        <v>43</v>
      </c>
      <c r="J37" s="53">
        <v>2</v>
      </c>
      <c r="K37" s="37">
        <v>1.7</v>
      </c>
    </row>
    <row r="38" spans="2:11" x14ac:dyDescent="0.25">
      <c r="C38" s="29"/>
      <c r="E38" s="35" t="s">
        <v>34</v>
      </c>
      <c r="F38" s="82">
        <v>1.79E-9</v>
      </c>
      <c r="G38" s="83"/>
      <c r="I38" s="35" t="s">
        <v>34</v>
      </c>
      <c r="J38" s="82">
        <v>0.34899999999999998</v>
      </c>
      <c r="K38" s="83"/>
    </row>
    <row r="39" spans="2:11" x14ac:dyDescent="0.25">
      <c r="C39" s="29"/>
      <c r="E39" s="32"/>
      <c r="F39" s="36"/>
      <c r="G39" s="37"/>
      <c r="I39" s="32"/>
      <c r="J39" s="36"/>
      <c r="K39" s="37"/>
    </row>
    <row r="40" spans="2:11" x14ac:dyDescent="0.25">
      <c r="C40" s="29"/>
      <c r="E40" s="32"/>
      <c r="F40" s="84" t="s">
        <v>36</v>
      </c>
      <c r="G40" s="85"/>
      <c r="H40" s="30"/>
      <c r="I40" s="31"/>
      <c r="J40" s="84" t="s">
        <v>36</v>
      </c>
      <c r="K40" s="85"/>
    </row>
    <row r="41" spans="2:11" x14ac:dyDescent="0.25">
      <c r="B41"/>
      <c r="C41" s="29"/>
      <c r="E41" s="32"/>
      <c r="F41" s="41" t="s">
        <v>38</v>
      </c>
      <c r="G41" s="42" t="s">
        <v>39</v>
      </c>
      <c r="I41" s="32"/>
      <c r="J41" s="41" t="s">
        <v>38</v>
      </c>
      <c r="K41" s="42" t="s">
        <v>39</v>
      </c>
    </row>
    <row r="42" spans="2:11" x14ac:dyDescent="0.25">
      <c r="B42"/>
      <c r="C42" s="29"/>
      <c r="E42" s="35" t="s">
        <v>26</v>
      </c>
      <c r="F42" s="38">
        <v>4.78</v>
      </c>
      <c r="G42" s="39">
        <v>4.25</v>
      </c>
      <c r="I42" s="35" t="s">
        <v>26</v>
      </c>
      <c r="J42" s="36">
        <v>3.21</v>
      </c>
      <c r="K42" s="37">
        <v>3.89</v>
      </c>
    </row>
    <row r="43" spans="2:11" x14ac:dyDescent="0.25">
      <c r="B43"/>
      <c r="C43" s="29"/>
      <c r="E43" s="35" t="s">
        <v>27</v>
      </c>
      <c r="F43" s="36">
        <v>7.87</v>
      </c>
      <c r="G43" s="37">
        <v>4.92</v>
      </c>
      <c r="I43" s="35" t="s">
        <v>27</v>
      </c>
      <c r="J43" s="36">
        <v>3.63</v>
      </c>
      <c r="K43" s="37">
        <v>4.6100000000000003</v>
      </c>
    </row>
    <row r="44" spans="2:11" x14ac:dyDescent="0.25">
      <c r="B44"/>
      <c r="C44" s="29"/>
      <c r="E44" s="44">
        <v>0.95</v>
      </c>
      <c r="F44" s="36">
        <v>19.399999999999999</v>
      </c>
      <c r="G44" s="37">
        <v>16.600000000000001</v>
      </c>
      <c r="I44" s="44">
        <v>0.95</v>
      </c>
      <c r="J44" s="36">
        <v>9.8000000000000007</v>
      </c>
      <c r="K44" s="37">
        <v>9.6</v>
      </c>
    </row>
    <row r="45" spans="2:11" x14ac:dyDescent="0.25">
      <c r="B45"/>
      <c r="C45" s="29"/>
      <c r="E45" s="44" t="s">
        <v>42</v>
      </c>
      <c r="F45" s="36">
        <v>2.2000000000000002</v>
      </c>
      <c r="G45" s="37">
        <v>2.5</v>
      </c>
      <c r="I45" s="44" t="s">
        <v>42</v>
      </c>
      <c r="J45" s="36">
        <v>1.7</v>
      </c>
      <c r="K45" s="37">
        <v>1.9</v>
      </c>
    </row>
    <row r="46" spans="2:11" x14ac:dyDescent="0.25">
      <c r="B46"/>
      <c r="C46" s="29"/>
      <c r="E46" s="44" t="s">
        <v>43</v>
      </c>
      <c r="F46" s="36">
        <v>10.1</v>
      </c>
      <c r="G46" s="37">
        <v>7.5</v>
      </c>
      <c r="I46" s="44" t="s">
        <v>43</v>
      </c>
      <c r="J46" s="36">
        <v>5.3</v>
      </c>
      <c r="K46" s="37">
        <v>6.6</v>
      </c>
    </row>
    <row r="47" spans="2:11" x14ac:dyDescent="0.25">
      <c r="B47"/>
      <c r="C47" s="29"/>
      <c r="E47" s="35" t="s">
        <v>34</v>
      </c>
      <c r="F47" s="82">
        <v>0.32200000000000001</v>
      </c>
      <c r="G47" s="83"/>
      <c r="I47" s="35" t="s">
        <v>34</v>
      </c>
      <c r="J47" s="82">
        <v>9.6299999999999997E-2</v>
      </c>
      <c r="K47" s="83"/>
    </row>
    <row r="48" spans="2:11" x14ac:dyDescent="0.25">
      <c r="B48"/>
      <c r="E48" s="35"/>
      <c r="F48" s="36"/>
      <c r="G48" s="37"/>
      <c r="I48" s="35"/>
      <c r="J48" s="36"/>
      <c r="K48" s="37"/>
    </row>
    <row r="49" spans="2:11" x14ac:dyDescent="0.25">
      <c r="B49"/>
      <c r="E49" s="32"/>
      <c r="F49" s="84" t="s">
        <v>37</v>
      </c>
      <c r="G49" s="85"/>
      <c r="H49" s="30"/>
      <c r="I49" s="31"/>
      <c r="J49" s="84" t="s">
        <v>37</v>
      </c>
      <c r="K49" s="85"/>
    </row>
    <row r="50" spans="2:11" x14ac:dyDescent="0.25">
      <c r="B50"/>
      <c r="E50" s="32"/>
      <c r="F50" s="41" t="s">
        <v>38</v>
      </c>
      <c r="G50" s="42" t="s">
        <v>39</v>
      </c>
      <c r="I50" s="32"/>
      <c r="J50" s="41" t="s">
        <v>0</v>
      </c>
      <c r="K50" s="42" t="s">
        <v>1</v>
      </c>
    </row>
    <row r="51" spans="2:11" x14ac:dyDescent="0.25">
      <c r="B51"/>
      <c r="E51" s="35" t="s">
        <v>26</v>
      </c>
      <c r="F51" s="38">
        <v>10</v>
      </c>
      <c r="G51" s="39">
        <v>6.13</v>
      </c>
      <c r="I51" s="35" t="s">
        <v>26</v>
      </c>
      <c r="J51" s="38">
        <v>2.39</v>
      </c>
      <c r="K51" s="39">
        <v>2.86</v>
      </c>
    </row>
    <row r="52" spans="2:11" x14ac:dyDescent="0.25">
      <c r="B52"/>
      <c r="E52" s="35" t="s">
        <v>27</v>
      </c>
      <c r="F52" s="36">
        <v>7.98</v>
      </c>
      <c r="G52" s="37">
        <v>7.38</v>
      </c>
      <c r="I52" s="35" t="s">
        <v>27</v>
      </c>
      <c r="J52" s="38">
        <v>3.78</v>
      </c>
      <c r="K52" s="39">
        <v>3.66</v>
      </c>
    </row>
    <row r="53" spans="2:11" x14ac:dyDescent="0.25">
      <c r="B53"/>
      <c r="E53" s="44">
        <v>0.95</v>
      </c>
      <c r="F53" s="36">
        <v>33</v>
      </c>
      <c r="G53" s="37">
        <v>22.4</v>
      </c>
      <c r="I53" s="44">
        <v>0.95</v>
      </c>
      <c r="J53" s="38">
        <v>9.9</v>
      </c>
      <c r="K53" s="39">
        <v>9.6999999999999993</v>
      </c>
    </row>
    <row r="54" spans="2:11" x14ac:dyDescent="0.25">
      <c r="B54"/>
      <c r="E54" s="44" t="s">
        <v>42</v>
      </c>
      <c r="F54" s="36">
        <v>5.7</v>
      </c>
      <c r="G54" s="37">
        <v>3</v>
      </c>
      <c r="I54" s="44" t="s">
        <v>42</v>
      </c>
      <c r="J54" s="38">
        <v>1.1000000000000001</v>
      </c>
      <c r="K54" s="39">
        <v>1.4</v>
      </c>
    </row>
    <row r="55" spans="2:11" x14ac:dyDescent="0.25">
      <c r="B55"/>
      <c r="E55" s="44" t="s">
        <v>43</v>
      </c>
      <c r="F55" s="36">
        <v>13.7</v>
      </c>
      <c r="G55" s="37">
        <v>10.4</v>
      </c>
      <c r="I55" s="44" t="s">
        <v>43</v>
      </c>
      <c r="J55" s="38">
        <v>4.9000000000000004</v>
      </c>
      <c r="K55" s="39">
        <v>5.0999999999999996</v>
      </c>
    </row>
    <row r="56" spans="2:11" x14ac:dyDescent="0.25">
      <c r="B56"/>
      <c r="E56" s="40" t="s">
        <v>34</v>
      </c>
      <c r="F56" s="95">
        <v>1.7799999999999999E-3</v>
      </c>
      <c r="G56" s="96"/>
      <c r="I56" s="40" t="s">
        <v>34</v>
      </c>
      <c r="J56" s="95">
        <v>0.52300000000000002</v>
      </c>
      <c r="K56" s="96"/>
    </row>
  </sheetData>
  <mergeCells count="35">
    <mergeCell ref="F47:G47"/>
    <mergeCell ref="J47:K47"/>
    <mergeCell ref="F49:G49"/>
    <mergeCell ref="J49:K49"/>
    <mergeCell ref="F56:G56"/>
    <mergeCell ref="J56:K56"/>
    <mergeCell ref="B27:C27"/>
    <mergeCell ref="F27:G27"/>
    <mergeCell ref="J27:K27"/>
    <mergeCell ref="E30:G30"/>
    <mergeCell ref="I30:K30"/>
    <mergeCell ref="J11:K11"/>
    <mergeCell ref="B18:C18"/>
    <mergeCell ref="F18:G18"/>
    <mergeCell ref="J18:K18"/>
    <mergeCell ref="B20:C20"/>
    <mergeCell ref="F20:G20"/>
    <mergeCell ref="J20:K20"/>
    <mergeCell ref="B11:C11"/>
    <mergeCell ref="F11:G11"/>
    <mergeCell ref="A1:C1"/>
    <mergeCell ref="E1:G1"/>
    <mergeCell ref="I1:K1"/>
    <mergeCell ref="J2:K2"/>
    <mergeCell ref="J9:K9"/>
    <mergeCell ref="F2:G2"/>
    <mergeCell ref="F9:G9"/>
    <mergeCell ref="B9:C9"/>
    <mergeCell ref="B2:C2"/>
    <mergeCell ref="F38:G38"/>
    <mergeCell ref="J38:K38"/>
    <mergeCell ref="F40:G40"/>
    <mergeCell ref="J40:K40"/>
    <mergeCell ref="F31:G31"/>
    <mergeCell ref="J31:K31"/>
  </mergeCells>
  <conditionalFormatting sqref="B9:C9">
    <cfRule type="cellIs" dxfId="14" priority="15" operator="lessThan">
      <formula>0.05</formula>
    </cfRule>
  </conditionalFormatting>
  <conditionalFormatting sqref="F9:G9">
    <cfRule type="cellIs" dxfId="13" priority="14" operator="lessThan">
      <formula>0.05</formula>
    </cfRule>
  </conditionalFormatting>
  <conditionalFormatting sqref="J9:K9">
    <cfRule type="cellIs" dxfId="12" priority="13" operator="lessThan">
      <formula>0.05</formula>
    </cfRule>
  </conditionalFormatting>
  <conditionalFormatting sqref="F18:G18">
    <cfRule type="cellIs" dxfId="11" priority="12" operator="lessThan">
      <formula>0.05</formula>
    </cfRule>
  </conditionalFormatting>
  <conditionalFormatting sqref="J18:K18">
    <cfRule type="cellIs" dxfId="10" priority="11" operator="lessThan">
      <formula>0.05</formula>
    </cfRule>
  </conditionalFormatting>
  <conditionalFormatting sqref="J27:K27">
    <cfRule type="cellIs" dxfId="9" priority="10" operator="lessThan">
      <formula>0.05</formula>
    </cfRule>
  </conditionalFormatting>
  <conditionalFormatting sqref="F27:G27">
    <cfRule type="cellIs" dxfId="8" priority="9" operator="lessThan">
      <formula>0.05</formula>
    </cfRule>
  </conditionalFormatting>
  <conditionalFormatting sqref="B27:C27">
    <cfRule type="cellIs" dxfId="7" priority="8" operator="lessThan">
      <formula>0.05</formula>
    </cfRule>
  </conditionalFormatting>
  <conditionalFormatting sqref="B18:C18">
    <cfRule type="cellIs" dxfId="6" priority="7" operator="lessThan">
      <formula>0.05</formula>
    </cfRule>
  </conditionalFormatting>
  <conditionalFormatting sqref="F38:G38">
    <cfRule type="cellIs" dxfId="5" priority="6" operator="lessThan">
      <formula>0.05</formula>
    </cfRule>
  </conditionalFormatting>
  <conditionalFormatting sqref="J38:K38">
    <cfRule type="cellIs" dxfId="4" priority="5" operator="lessThan">
      <formula>0.05</formula>
    </cfRule>
  </conditionalFormatting>
  <conditionalFormatting sqref="F47:G47">
    <cfRule type="cellIs" dxfId="3" priority="4" operator="lessThan">
      <formula>0.05</formula>
    </cfRule>
  </conditionalFormatting>
  <conditionalFormatting sqref="J47:K47">
    <cfRule type="cellIs" dxfId="2" priority="3" operator="lessThan">
      <formula>0.05</formula>
    </cfRule>
  </conditionalFormatting>
  <conditionalFormatting sqref="F56:G56">
    <cfRule type="cellIs" dxfId="1" priority="2" operator="lessThan">
      <formula>0.05</formula>
    </cfRule>
  </conditionalFormatting>
  <conditionalFormatting sqref="J56:K56">
    <cfRule type="cellIs" dxfId="0" priority="1" operator="lessThan">
      <formula>0.05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Mandible-Distance</vt:lpstr>
      <vt:lpstr>Mandible-Pitch</vt:lpstr>
      <vt:lpstr>Mandible-Roll</vt:lpstr>
      <vt:lpstr>Maxilla-Distance</vt:lpstr>
      <vt:lpstr>Maxilla-Pitch</vt:lpstr>
      <vt:lpstr>Maxilla-Roll</vt:lpstr>
      <vt:lpstr>TrackerRegistration</vt:lpstr>
      <vt:lpstr>ImageRegistration</vt:lpstr>
      <vt:lpstr>MaxillaMandible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2017-01-03T16:12:09Z</dcterms:modified>
</cp:coreProperties>
</file>