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S5_Table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I16" i="1" l="1"/>
  <c r="H16" i="1"/>
  <c r="G16" i="1"/>
  <c r="F16" i="1"/>
  <c r="E16" i="1"/>
  <c r="D16" i="1"/>
  <c r="C16" i="1"/>
  <c r="I15" i="1"/>
  <c r="H15" i="1"/>
  <c r="G15" i="1"/>
  <c r="F15" i="1"/>
  <c r="E15" i="1"/>
  <c r="D15" i="1"/>
  <c r="C15" i="1"/>
  <c r="I14" i="1"/>
  <c r="H14" i="1"/>
  <c r="G14" i="1"/>
  <c r="F14" i="1"/>
  <c r="E14" i="1"/>
  <c r="D14" i="1"/>
  <c r="C14" i="1"/>
  <c r="I13" i="1"/>
  <c r="H13" i="1"/>
  <c r="G13" i="1"/>
  <c r="F13" i="1"/>
  <c r="E13" i="1"/>
  <c r="D13" i="1"/>
  <c r="C13" i="1"/>
  <c r="I12" i="1"/>
  <c r="H12" i="1"/>
  <c r="G12" i="1"/>
  <c r="F12" i="1"/>
  <c r="E12" i="1"/>
  <c r="D12" i="1"/>
  <c r="C12" i="1"/>
  <c r="I11" i="1"/>
  <c r="H11" i="1"/>
  <c r="G11" i="1"/>
  <c r="F11" i="1"/>
  <c r="E11" i="1"/>
  <c r="D11" i="1"/>
  <c r="C11" i="1"/>
  <c r="I10" i="1"/>
  <c r="H10" i="1"/>
  <c r="G10" i="1"/>
  <c r="F10" i="1"/>
  <c r="E10" i="1"/>
  <c r="D10" i="1"/>
  <c r="C10" i="1"/>
  <c r="I9" i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</calcChain>
</file>

<file path=xl/sharedStrings.xml><?xml version="1.0" encoding="utf-8"?>
<sst xmlns="http://schemas.openxmlformats.org/spreadsheetml/2006/main" count="34" uniqueCount="31">
  <si>
    <t>S5_Table. Occupational class inequalities in mortality from alcohol-related causes, latest observed period, by country, men 35-64 years (Rate Ratio and Rate Difference, age-adjusted, with 95% Confidence Intervals)</t>
  </si>
  <si>
    <t>Men</t>
  </si>
  <si>
    <t>Country</t>
  </si>
  <si>
    <t>Period</t>
  </si>
  <si>
    <t>RR</t>
  </si>
  <si>
    <t>95% CI</t>
  </si>
  <si>
    <t>RD</t>
  </si>
  <si>
    <t xml:space="preserve">% of RD in total mortality </t>
  </si>
  <si>
    <t>Finland</t>
  </si>
  <si>
    <t>2006–2010</t>
  </si>
  <si>
    <t>Sweden</t>
  </si>
  <si>
    <t>1995-1999</t>
  </si>
  <si>
    <t>Denmark</t>
  </si>
  <si>
    <t>2001–2005</t>
  </si>
  <si>
    <t>England &amp; Wales</t>
  </si>
  <si>
    <t>2006–2009</t>
  </si>
  <si>
    <t>France</t>
  </si>
  <si>
    <t>2004–2007</t>
  </si>
  <si>
    <t>Switzerland</t>
  </si>
  <si>
    <t>2006–2008</t>
  </si>
  <si>
    <t>Austria</t>
  </si>
  <si>
    <t>2001–2002</t>
  </si>
  <si>
    <t>Basque Country</t>
  </si>
  <si>
    <t>2001-2006</t>
  </si>
  <si>
    <t>Madrid</t>
  </si>
  <si>
    <t>2001–2003</t>
  </si>
  <si>
    <t>Turin</t>
  </si>
  <si>
    <t>Lithuania</t>
  </si>
  <si>
    <t>Estonia</t>
  </si>
  <si>
    <t>1998–2002</t>
  </si>
  <si>
    <t>Notes: RR = Rate Ratio. RD = Rate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</si>
</sst>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&quot;(&quot;0.0&quot; -&quot;;&quot;(-&quot;#,##0.0&quot; -&quot;;&quot;(&quot;0.0"/>
    <numFmt numFmtId="166" formatCode="0.0&quot;)&quot;"/>
    <numFmt numFmtId="167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2" fillId="0" borderId="0" xfId="0" applyNumberFormat="1" applyFont="1"/>
    <xf numFmtId="164" fontId="0" fillId="0" borderId="0" xfId="0" applyNumberFormat="1"/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164" fontId="1" fillId="0" borderId="1" xfId="0" applyNumberFormat="1" applyFont="1" applyFill="1" applyBorder="1"/>
    <xf numFmtId="164" fontId="1" fillId="0" borderId="2" xfId="0" applyNumberFormat="1" applyFont="1" applyBorder="1"/>
    <xf numFmtId="164" fontId="1" fillId="0" borderId="3" xfId="0" applyNumberFormat="1" applyFont="1" applyBorder="1" applyAlignment="1">
      <alignment horizontal="left"/>
    </xf>
    <xf numFmtId="164" fontId="1" fillId="0" borderId="4" xfId="0" applyNumberFormat="1" applyFont="1" applyBorder="1"/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5" fontId="0" fillId="0" borderId="0" xfId="0" applyNumberFormat="1" applyBorder="1" applyAlignment="1">
      <alignment horizontal="right"/>
    </xf>
    <xf numFmtId="166" fontId="0" fillId="0" borderId="0" xfId="0" applyNumberFormat="1" applyBorder="1" applyAlignment="1">
      <alignment horizontal="left"/>
    </xf>
    <xf numFmtId="167" fontId="0" fillId="0" borderId="9" xfId="0" applyNumberFormat="1" applyBorder="1" applyAlignment="1">
      <alignment horizontal="center"/>
    </xf>
    <xf numFmtId="164" fontId="0" fillId="0" borderId="6" xfId="0" applyNumberFormat="1" applyFill="1" applyBorder="1"/>
    <xf numFmtId="164" fontId="0" fillId="0" borderId="7" xfId="0" applyNumberFormat="1" applyFill="1" applyBorder="1"/>
    <xf numFmtId="167" fontId="0" fillId="0" borderId="6" xfId="0" applyNumberFormat="1" applyBorder="1" applyAlignment="1">
      <alignment horizontal="center"/>
    </xf>
    <xf numFmtId="165" fontId="0" fillId="0" borderId="0" xfId="0" applyNumberFormat="1" applyFill="1" applyBorder="1" applyAlignment="1">
      <alignment horizontal="right"/>
    </xf>
    <xf numFmtId="166" fontId="0" fillId="0" borderId="0" xfId="0" applyNumberFormat="1" applyFill="1" applyBorder="1" applyAlignment="1">
      <alignment horizontal="left"/>
    </xf>
    <xf numFmtId="167" fontId="0" fillId="0" borderId="6" xfId="0" applyNumberFormat="1" applyFill="1" applyBorder="1" applyAlignment="1">
      <alignment horizontal="center"/>
    </xf>
    <xf numFmtId="164" fontId="0" fillId="0" borderId="0" xfId="0" applyNumberFormat="1" applyFill="1"/>
    <xf numFmtId="164" fontId="0" fillId="0" borderId="4" xfId="0" applyNumberFormat="1" applyFill="1" applyBorder="1"/>
    <xf numFmtId="164" fontId="0" fillId="0" borderId="10" xfId="0" applyNumberFormat="1" applyFill="1" applyBorder="1"/>
    <xf numFmtId="164" fontId="0" fillId="0" borderId="10" xfId="0" applyNumberFormat="1" applyBorder="1"/>
    <xf numFmtId="165" fontId="0" fillId="0" borderId="11" xfId="0" applyNumberFormat="1" applyBorder="1" applyAlignment="1">
      <alignment horizontal="right"/>
    </xf>
    <xf numFmtId="166" fontId="0" fillId="0" borderId="11" xfId="0" applyNumberFormat="1" applyBorder="1" applyAlignment="1">
      <alignment horizontal="left"/>
    </xf>
    <xf numFmtId="167" fontId="0" fillId="0" borderId="4" xfId="0" applyNumberFormat="1" applyBorder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JCT\Demetriq\WP3%20Data\Trend%20tables\Absolute%20and%20relative%20risk%20differences%20mortality_occupation_306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st Cancer"/>
      <sheetName val="Smoking"/>
      <sheetName val="Alcohol"/>
      <sheetName val="Cancer"/>
      <sheetName val="CVD"/>
      <sheetName val="External"/>
      <sheetName val="Other"/>
      <sheetName val="Total"/>
      <sheetName val="Amenable"/>
      <sheetName val="TBC"/>
      <sheetName val="Ischae"/>
      <sheetName val="Roadac"/>
      <sheetName val="Cervas"/>
      <sheetName val="Calung"/>
      <sheetName val="Abs_rel diff"/>
      <sheetName val="Austria"/>
      <sheetName val="Denmark"/>
      <sheetName val="Estonia"/>
      <sheetName val="Finland"/>
      <sheetName val="France occgroups"/>
      <sheetName val="Italy, Turin"/>
      <sheetName val="Lithuania"/>
      <sheetName val="Spain, Basque Country"/>
      <sheetName val="Spain, Madrid"/>
      <sheetName val="Sweden"/>
      <sheetName val="Switzerland"/>
      <sheetName val="UK"/>
      <sheetName val="Sheet1"/>
      <sheetName val="Sheet2"/>
      <sheetName val="Sheet3"/>
      <sheetName val="Sheet4"/>
      <sheetName val="Sheet6"/>
    </sheetNames>
    <sheetDataSet>
      <sheetData sheetId="0" refreshError="1"/>
      <sheetData sheetId="1" refreshError="1"/>
      <sheetData sheetId="2">
        <row r="7">
          <cell r="D7">
            <v>4.32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6">
          <cell r="J6">
            <v>11.08</v>
          </cell>
        </row>
        <row r="8">
          <cell r="J8">
            <v>14.01</v>
          </cell>
          <cell r="K8">
            <v>8.14</v>
          </cell>
          <cell r="L8">
            <v>20.9</v>
          </cell>
          <cell r="Y8">
            <v>125.53</v>
          </cell>
          <cell r="BE8">
            <v>3.1379999999999999</v>
          </cell>
          <cell r="BF8">
            <v>2.0994999999999999</v>
          </cell>
          <cell r="BG8">
            <v>5.0739000000000001</v>
          </cell>
        </row>
        <row r="21">
          <cell r="J21">
            <v>19.04</v>
          </cell>
          <cell r="K21">
            <v>15.55</v>
          </cell>
          <cell r="L21">
            <v>22.48</v>
          </cell>
          <cell r="Y21">
            <v>155.72999999999999</v>
          </cell>
          <cell r="BE21">
            <v>2.0415000000000001</v>
          </cell>
          <cell r="BF21">
            <v>1.7766</v>
          </cell>
          <cell r="BG21">
            <v>2.4068999999999998</v>
          </cell>
        </row>
        <row r="39">
          <cell r="J39">
            <v>16.329999999999998</v>
          </cell>
          <cell r="K39">
            <v>6.57</v>
          </cell>
          <cell r="L39">
            <v>26.94</v>
          </cell>
          <cell r="Y39">
            <v>185.51</v>
          </cell>
          <cell r="BE39">
            <v>2.4064000000000001</v>
          </cell>
          <cell r="BF39">
            <v>1.4520999999999999</v>
          </cell>
          <cell r="BG39">
            <v>4.5244999999999997</v>
          </cell>
        </row>
        <row r="55">
          <cell r="J55">
            <v>14.07</v>
          </cell>
          <cell r="K55">
            <v>7.03</v>
          </cell>
          <cell r="L55">
            <v>21.56</v>
          </cell>
          <cell r="Y55">
            <v>227.3</v>
          </cell>
          <cell r="BE55">
            <v>1.758</v>
          </cell>
          <cell r="BF55">
            <v>1.3119000000000001</v>
          </cell>
          <cell r="BG55">
            <v>2.5670999999999999</v>
          </cell>
        </row>
        <row r="71">
          <cell r="J71">
            <v>87.85</v>
          </cell>
          <cell r="K71">
            <v>82.38</v>
          </cell>
          <cell r="L71">
            <v>94.05</v>
          </cell>
          <cell r="Y71">
            <v>370.18</v>
          </cell>
          <cell r="BE71">
            <v>2.5434999999999999</v>
          </cell>
          <cell r="BF71">
            <v>2.3862000000000001</v>
          </cell>
          <cell r="BG71">
            <v>2.7269000000000001</v>
          </cell>
        </row>
        <row r="94">
          <cell r="J94">
            <v>32.599999999999994</v>
          </cell>
          <cell r="K94">
            <v>17.61</v>
          </cell>
          <cell r="L94">
            <v>48.81</v>
          </cell>
          <cell r="Y94">
            <v>246.3</v>
          </cell>
          <cell r="BE94">
            <v>2.2921125644074514</v>
          </cell>
          <cell r="BF94">
            <v>1.607717041800643</v>
          </cell>
          <cell r="BG94">
            <v>3.4094783498124785</v>
          </cell>
        </row>
        <row r="117">
          <cell r="J117">
            <v>3.18</v>
          </cell>
          <cell r="K117">
            <v>-0.03</v>
          </cell>
          <cell r="L117">
            <v>6.94</v>
          </cell>
          <cell r="Y117">
            <v>134.22999999999999</v>
          </cell>
          <cell r="BE117">
            <v>3.2151000000000001</v>
          </cell>
          <cell r="BF117">
            <v>0.98709999999999998</v>
          </cell>
          <cell r="BG117">
            <v>16.7483</v>
          </cell>
        </row>
        <row r="134">
          <cell r="J134">
            <v>33.75</v>
          </cell>
          <cell r="K134">
            <v>26.48</v>
          </cell>
          <cell r="L134">
            <v>41.49</v>
          </cell>
          <cell r="Y134">
            <v>437.02</v>
          </cell>
          <cell r="BE134">
            <v>2.2271000000000001</v>
          </cell>
          <cell r="BF134">
            <v>1.8568</v>
          </cell>
          <cell r="BG134">
            <v>2.7757000000000001</v>
          </cell>
        </row>
        <row r="144">
          <cell r="J144">
            <v>4.0999999999999996</v>
          </cell>
          <cell r="K144">
            <v>1.69</v>
          </cell>
          <cell r="L144">
            <v>6.58</v>
          </cell>
          <cell r="Y144">
            <v>125.52</v>
          </cell>
          <cell r="BE144">
            <v>1.8352999999999999</v>
          </cell>
          <cell r="BF144">
            <v>1.2696000000000001</v>
          </cell>
          <cell r="BG144">
            <v>2.8675999999999999</v>
          </cell>
        </row>
        <row r="154">
          <cell r="J154">
            <v>-0.14000000000000001</v>
          </cell>
          <cell r="K154">
            <v>-2</v>
          </cell>
          <cell r="L154">
            <v>1.68</v>
          </cell>
          <cell r="Y154">
            <v>57.23</v>
          </cell>
          <cell r="BE154">
            <v>0.94740000000000002</v>
          </cell>
          <cell r="BF154">
            <v>0.39219999999999999</v>
          </cell>
          <cell r="BG154">
            <v>1.8756999999999999</v>
          </cell>
        </row>
        <row r="165">
          <cell r="G165">
            <v>11.22</v>
          </cell>
          <cell r="J165">
            <v>17.68</v>
          </cell>
          <cell r="K165">
            <v>15.55</v>
          </cell>
          <cell r="L165">
            <v>19.71</v>
          </cell>
          <cell r="Y165">
            <v>149.21</v>
          </cell>
          <cell r="BE165">
            <v>2.9863</v>
          </cell>
          <cell r="BF165">
            <v>2.6223000000000001</v>
          </cell>
          <cell r="BG165">
            <v>3.3732000000000002</v>
          </cell>
        </row>
        <row r="178">
          <cell r="J178">
            <v>13.68</v>
          </cell>
          <cell r="K178">
            <v>9.0299999999999994</v>
          </cell>
          <cell r="L178">
            <v>18.399999999999999</v>
          </cell>
          <cell r="Y178">
            <v>189.7</v>
          </cell>
          <cell r="BE178">
            <v>2.7305000000000001</v>
          </cell>
          <cell r="BF178">
            <v>2.0285000000000002</v>
          </cell>
          <cell r="BG178">
            <v>3.5994000000000002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Normal="100" workbookViewId="0"/>
  </sheetViews>
  <sheetFormatPr defaultRowHeight="15" x14ac:dyDescent="0.25"/>
  <cols>
    <col min="1" max="1" width="18.140625" style="2" customWidth="1"/>
    <col min="2" max="2" width="11.140625" style="2" customWidth="1"/>
    <col min="3" max="3" width="6.7109375" style="2" customWidth="1"/>
    <col min="4" max="4" width="6.7109375" style="3" customWidth="1"/>
    <col min="5" max="5" width="6.7109375" style="4" customWidth="1"/>
    <col min="6" max="6" width="6.7109375" style="2" customWidth="1"/>
    <col min="7" max="7" width="6.7109375" style="3" customWidth="1"/>
    <col min="8" max="8" width="6.7109375" style="4" customWidth="1"/>
    <col min="9" max="9" width="9.7109375" style="5" customWidth="1"/>
    <col min="10" max="16384" width="9.140625" style="2"/>
  </cols>
  <sheetData>
    <row r="1" spans="1:9" ht="15.75" x14ac:dyDescent="0.25">
      <c r="A1" s="1" t="s">
        <v>0</v>
      </c>
    </row>
    <row r="3" spans="1:9" x14ac:dyDescent="0.25">
      <c r="A3" s="6"/>
      <c r="B3" s="7"/>
      <c r="C3" s="8" t="s">
        <v>1</v>
      </c>
      <c r="D3" s="8"/>
      <c r="E3" s="8"/>
      <c r="F3" s="8"/>
      <c r="G3" s="8"/>
      <c r="H3" s="8"/>
      <c r="I3" s="8"/>
    </row>
    <row r="4" spans="1:9" ht="53.25" customHeight="1" x14ac:dyDescent="0.25">
      <c r="A4" s="9" t="s">
        <v>2</v>
      </c>
      <c r="B4" s="7" t="s">
        <v>3</v>
      </c>
      <c r="C4" s="10" t="s">
        <v>4</v>
      </c>
      <c r="D4" s="11" t="s">
        <v>5</v>
      </c>
      <c r="E4" s="11"/>
      <c r="F4" s="10" t="s">
        <v>6</v>
      </c>
      <c r="G4" s="11" t="s">
        <v>5</v>
      </c>
      <c r="H4" s="12"/>
      <c r="I4" s="13" t="s">
        <v>7</v>
      </c>
    </row>
    <row r="5" spans="1:9" x14ac:dyDescent="0.25">
      <c r="A5" s="14" t="s">
        <v>8</v>
      </c>
      <c r="B5" s="15" t="s">
        <v>9</v>
      </c>
      <c r="C5" s="16">
        <f>'[1]Abs_rel diff'!BE71</f>
        <v>2.5434999999999999</v>
      </c>
      <c r="D5" s="17">
        <f>'[1]Abs_rel diff'!BF71</f>
        <v>2.3862000000000001</v>
      </c>
      <c r="E5" s="18">
        <f>'[1]Abs_rel diff'!BG71</f>
        <v>2.7269000000000001</v>
      </c>
      <c r="F5" s="16">
        <f>'[1]Abs_rel diff'!J71</f>
        <v>87.85</v>
      </c>
      <c r="G5" s="17">
        <f>'[1]Abs_rel diff'!K71</f>
        <v>82.38</v>
      </c>
      <c r="H5" s="18">
        <f>'[1]Abs_rel diff'!L71</f>
        <v>94.05</v>
      </c>
      <c r="I5" s="19">
        <f>'[1]Abs_rel diff'!$J$71/'[1]Abs_rel diff'!$Y$71</f>
        <v>0.23731698092819709</v>
      </c>
    </row>
    <row r="6" spans="1:9" x14ac:dyDescent="0.25">
      <c r="A6" s="20" t="s">
        <v>10</v>
      </c>
      <c r="B6" s="21" t="s">
        <v>11</v>
      </c>
      <c r="C6" s="15">
        <f>'[1]Abs_rel diff'!BE165</f>
        <v>2.9863</v>
      </c>
      <c r="D6" s="17">
        <f>'[1]Abs_rel diff'!BF165</f>
        <v>2.6223000000000001</v>
      </c>
      <c r="E6" s="18">
        <f>'[1]Abs_rel diff'!BG165</f>
        <v>3.3732000000000002</v>
      </c>
      <c r="F6" s="15">
        <f>'[1]Abs_rel diff'!J165</f>
        <v>17.68</v>
      </c>
      <c r="G6" s="17">
        <f>'[1]Abs_rel diff'!K165</f>
        <v>15.55</v>
      </c>
      <c r="H6" s="18">
        <f>'[1]Abs_rel diff'!L165</f>
        <v>19.71</v>
      </c>
      <c r="I6" s="22">
        <f>'[1]Abs_rel diff'!$G$165/'[1]Abs_rel diff'!$Y$165</f>
        <v>7.5196032437504196E-2</v>
      </c>
    </row>
    <row r="7" spans="1:9" s="26" customFormat="1" x14ac:dyDescent="0.25">
      <c r="A7" s="20" t="s">
        <v>12</v>
      </c>
      <c r="B7" s="21" t="s">
        <v>13</v>
      </c>
      <c r="C7" s="21">
        <f>'[1]Abs_rel diff'!BE21</f>
        <v>2.0415000000000001</v>
      </c>
      <c r="D7" s="23">
        <f>'[1]Abs_rel diff'!BF21</f>
        <v>1.7766</v>
      </c>
      <c r="E7" s="24">
        <f>'[1]Abs_rel diff'!BG21</f>
        <v>2.4068999999999998</v>
      </c>
      <c r="F7" s="21">
        <f>'[1]Abs_rel diff'!J21</f>
        <v>19.04</v>
      </c>
      <c r="G7" s="23">
        <f>'[1]Abs_rel diff'!K21</f>
        <v>15.55</v>
      </c>
      <c r="H7" s="24">
        <f>'[1]Abs_rel diff'!L21</f>
        <v>22.48</v>
      </c>
      <c r="I7" s="25">
        <f>'[1]Abs_rel diff'!$J$21/'[1]Abs_rel diff'!$Y$21</f>
        <v>0.12226289090091826</v>
      </c>
    </row>
    <row r="8" spans="1:9" x14ac:dyDescent="0.25">
      <c r="A8" s="20" t="s">
        <v>14</v>
      </c>
      <c r="B8" s="21" t="s">
        <v>15</v>
      </c>
      <c r="C8" s="21">
        <f>'[1]Abs_rel diff'!BE39</f>
        <v>2.4064000000000001</v>
      </c>
      <c r="D8" s="23">
        <f>'[1]Abs_rel diff'!BF39</f>
        <v>1.4520999999999999</v>
      </c>
      <c r="E8" s="24">
        <f>'[1]Abs_rel diff'!BG39</f>
        <v>4.5244999999999997</v>
      </c>
      <c r="F8" s="21">
        <f>'[1]Abs_rel diff'!J39</f>
        <v>16.329999999999998</v>
      </c>
      <c r="G8" s="23">
        <f>'[1]Abs_rel diff'!K39</f>
        <v>6.57</v>
      </c>
      <c r="H8" s="24">
        <f>'[1]Abs_rel diff'!L39</f>
        <v>26.94</v>
      </c>
      <c r="I8" s="25">
        <f>'[1]Abs_rel diff'!$J$39/'[1]Abs_rel diff'!$Y$39</f>
        <v>8.802759959031857E-2</v>
      </c>
    </row>
    <row r="9" spans="1:9" x14ac:dyDescent="0.25">
      <c r="A9" s="20" t="s">
        <v>16</v>
      </c>
      <c r="B9" s="21" t="s">
        <v>17</v>
      </c>
      <c r="C9" s="21">
        <f>'[1]Abs_rel diff'!BE94</f>
        <v>2.2921125644074514</v>
      </c>
      <c r="D9" s="23">
        <f>'[1]Abs_rel diff'!BF94</f>
        <v>1.607717041800643</v>
      </c>
      <c r="E9" s="24">
        <f>'[1]Abs_rel diff'!BG94</f>
        <v>3.4094783498124785</v>
      </c>
      <c r="F9" s="21">
        <f>'[1]Abs_rel diff'!J94</f>
        <v>32.599999999999994</v>
      </c>
      <c r="G9" s="23">
        <f>'[1]Abs_rel diff'!K94</f>
        <v>17.61</v>
      </c>
      <c r="H9" s="24">
        <f>'[1]Abs_rel diff'!L94</f>
        <v>48.81</v>
      </c>
      <c r="I9" s="25">
        <f>'[1]Abs_rel diff'!$J$94/'[1]Abs_rel diff'!$Y$94</f>
        <v>0.13235891189606169</v>
      </c>
    </row>
    <row r="10" spans="1:9" x14ac:dyDescent="0.25">
      <c r="A10" s="20" t="s">
        <v>18</v>
      </c>
      <c r="B10" s="21" t="s">
        <v>19</v>
      </c>
      <c r="C10" s="15">
        <f>'[1]Abs_rel diff'!BE178</f>
        <v>2.7305000000000001</v>
      </c>
      <c r="D10" s="17">
        <f>'[1]Abs_rel diff'!BF178</f>
        <v>2.0285000000000002</v>
      </c>
      <c r="E10" s="18">
        <f>'[1]Abs_rel diff'!BG178</f>
        <v>3.5994000000000002</v>
      </c>
      <c r="F10" s="15">
        <f>'[1]Abs_rel diff'!J178</f>
        <v>13.68</v>
      </c>
      <c r="G10" s="17">
        <f>'[1]Abs_rel diff'!K178</f>
        <v>9.0299999999999994</v>
      </c>
      <c r="H10" s="18">
        <f>'[1]Abs_rel diff'!L178</f>
        <v>18.399999999999999</v>
      </c>
      <c r="I10" s="22">
        <f>'[1]Abs_rel diff'!$J$178/'[1]Abs_rel diff'!$Y$178</f>
        <v>7.2113863995782818E-2</v>
      </c>
    </row>
    <row r="11" spans="1:9" x14ac:dyDescent="0.25">
      <c r="A11" s="20" t="s">
        <v>20</v>
      </c>
      <c r="B11" s="21" t="s">
        <v>21</v>
      </c>
      <c r="C11" s="15">
        <f>'[1]Abs_rel diff'!BE8</f>
        <v>3.1379999999999999</v>
      </c>
      <c r="D11" s="17">
        <f>'[1]Abs_rel diff'!BF8</f>
        <v>2.0994999999999999</v>
      </c>
      <c r="E11" s="18">
        <f>'[1]Abs_rel diff'!BG8</f>
        <v>5.0739000000000001</v>
      </c>
      <c r="F11" s="21">
        <f>'[1]Abs_rel diff'!J8</f>
        <v>14.01</v>
      </c>
      <c r="G11" s="23">
        <f>'[1]Abs_rel diff'!K8</f>
        <v>8.14</v>
      </c>
      <c r="H11" s="24">
        <f>'[1]Abs_rel diff'!L8</f>
        <v>20.9</v>
      </c>
      <c r="I11" s="22">
        <f>'[1]Abs_rel diff'!$J$8/'[1]Abs_rel diff'!$Y$8</f>
        <v>0.11160678722217797</v>
      </c>
    </row>
    <row r="12" spans="1:9" x14ac:dyDescent="0.25">
      <c r="A12" s="20" t="s">
        <v>22</v>
      </c>
      <c r="B12" s="21" t="s">
        <v>23</v>
      </c>
      <c r="C12" s="15">
        <f>'[1]Abs_rel diff'!BE144</f>
        <v>1.8352999999999999</v>
      </c>
      <c r="D12" s="17">
        <f>'[1]Abs_rel diff'!BF144</f>
        <v>1.2696000000000001</v>
      </c>
      <c r="E12" s="18">
        <f>'[1]Abs_rel diff'!BG144</f>
        <v>2.8675999999999999</v>
      </c>
      <c r="F12" s="15">
        <f>'[1]Abs_rel diff'!J144</f>
        <v>4.0999999999999996</v>
      </c>
      <c r="G12" s="17">
        <f>'[1]Abs_rel diff'!K144</f>
        <v>1.69</v>
      </c>
      <c r="H12" s="18">
        <f>'[1]Abs_rel diff'!L144</f>
        <v>6.58</v>
      </c>
      <c r="I12" s="22">
        <f>'[1]Abs_rel diff'!$J$144/'[1]Abs_rel diff'!$Y$144</f>
        <v>3.2664117272147866E-2</v>
      </c>
    </row>
    <row r="13" spans="1:9" x14ac:dyDescent="0.25">
      <c r="A13" s="20" t="s">
        <v>24</v>
      </c>
      <c r="B13" s="21" t="s">
        <v>25</v>
      </c>
      <c r="C13" s="15">
        <f>'[1]Abs_rel diff'!BE154</f>
        <v>0.94740000000000002</v>
      </c>
      <c r="D13" s="17">
        <f>'[1]Abs_rel diff'!BF154</f>
        <v>0.39219999999999999</v>
      </c>
      <c r="E13" s="18">
        <f>'[1]Abs_rel diff'!BG154</f>
        <v>1.8756999999999999</v>
      </c>
      <c r="F13" s="21">
        <f>'[1]Abs_rel diff'!J154</f>
        <v>-0.14000000000000001</v>
      </c>
      <c r="G13" s="23">
        <f>'[1]Abs_rel diff'!K154</f>
        <v>-2</v>
      </c>
      <c r="H13" s="24">
        <f>'[1]Abs_rel diff'!L154</f>
        <v>1.68</v>
      </c>
      <c r="I13" s="22">
        <f>'[1]Abs_rel diff'!$J$154/'[1]Abs_rel diff'!$Y$154</f>
        <v>-2.4462694391053645E-3</v>
      </c>
    </row>
    <row r="14" spans="1:9" x14ac:dyDescent="0.25">
      <c r="A14" s="20" t="s">
        <v>26</v>
      </c>
      <c r="B14" s="21" t="s">
        <v>9</v>
      </c>
      <c r="C14" s="15">
        <f>'[1]Abs_rel diff'!BE117</f>
        <v>3.2151000000000001</v>
      </c>
      <c r="D14" s="17">
        <f>'[1]Abs_rel diff'!BF117</f>
        <v>0.98709999999999998</v>
      </c>
      <c r="E14" s="18">
        <f>'[1]Abs_rel diff'!BG117</f>
        <v>16.7483</v>
      </c>
      <c r="F14" s="15">
        <f>'[1]Abs_rel diff'!J117</f>
        <v>3.18</v>
      </c>
      <c r="G14" s="17">
        <f>'[1]Abs_rel diff'!K117</f>
        <v>-0.03</v>
      </c>
      <c r="H14" s="18">
        <f>'[1]Abs_rel diff'!L117</f>
        <v>6.94</v>
      </c>
      <c r="I14" s="22">
        <f>'[1]Abs_rel diff'!$J$117/'[1]Abs_rel diff'!$Y$117</f>
        <v>2.369068017581763E-2</v>
      </c>
    </row>
    <row r="15" spans="1:9" x14ac:dyDescent="0.25">
      <c r="A15" s="20" t="s">
        <v>27</v>
      </c>
      <c r="B15" s="21" t="s">
        <v>15</v>
      </c>
      <c r="C15" s="15">
        <f>'[1]Abs_rel diff'!BE134</f>
        <v>2.2271000000000001</v>
      </c>
      <c r="D15" s="17">
        <f>'[1]Abs_rel diff'!BF134</f>
        <v>1.8568</v>
      </c>
      <c r="E15" s="18">
        <f>'[1]Abs_rel diff'!BG134</f>
        <v>2.7757000000000001</v>
      </c>
      <c r="F15" s="15">
        <f>'[1]Abs_rel diff'!J134</f>
        <v>33.75</v>
      </c>
      <c r="G15" s="17">
        <f>'[1]Abs_rel diff'!K134</f>
        <v>26.48</v>
      </c>
      <c r="H15" s="18">
        <f>'[1]Abs_rel diff'!L134</f>
        <v>41.49</v>
      </c>
      <c r="I15" s="22">
        <f>'[1]Abs_rel diff'!$J$134/'[1]Abs_rel diff'!$Y$134</f>
        <v>7.7227586838130982E-2</v>
      </c>
    </row>
    <row r="16" spans="1:9" x14ac:dyDescent="0.25">
      <c r="A16" s="27" t="s">
        <v>28</v>
      </c>
      <c r="B16" s="28" t="s">
        <v>29</v>
      </c>
      <c r="C16" s="29">
        <f>'[1]Abs_rel diff'!BE55</f>
        <v>1.758</v>
      </c>
      <c r="D16" s="30">
        <f>'[1]Abs_rel diff'!BF55</f>
        <v>1.3119000000000001</v>
      </c>
      <c r="E16" s="31">
        <f>'[1]Abs_rel diff'!BG55</f>
        <v>2.5670999999999999</v>
      </c>
      <c r="F16" s="29">
        <f>'[1]Abs_rel diff'!J55</f>
        <v>14.07</v>
      </c>
      <c r="G16" s="30">
        <f>'[1]Abs_rel diff'!K55</f>
        <v>7.03</v>
      </c>
      <c r="H16" s="31">
        <f>'[1]Abs_rel diff'!L55</f>
        <v>21.56</v>
      </c>
      <c r="I16" s="32">
        <f>'[1]Abs_rel diff'!$J$55/'[1]Abs_rel diff'!$Y$55</f>
        <v>6.1900571931368234E-2</v>
      </c>
    </row>
    <row r="18" spans="1:1" x14ac:dyDescent="0.25">
      <c r="A18" s="33" t="s">
        <v>30</v>
      </c>
    </row>
  </sheetData>
  <mergeCells count="3">
    <mergeCell ref="C3:I3"/>
    <mergeCell ref="D4:E4"/>
    <mergeCell ref="G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S5_Table</vt:lpstr>
    </vt:vector>
  </TitlesOfParts>
  <Company>Erasmus MC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de Gelder</dc:creator>
  <cp:lastModifiedBy>R. de Gelder</cp:lastModifiedBy>
  <dcterms:created xsi:type="dcterms:W3CDTF">2015-09-30T14:19:10Z</dcterms:created>
  <dcterms:modified xsi:type="dcterms:W3CDTF">2015-09-30T14:19:23Z</dcterms:modified>
</cp:coreProperties>
</file>